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405" windowWidth="1437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<sst xmlns="http://schemas.openxmlformats.org/spreadsheetml/2006/main" count="71" uniqueCount="69">
  <si>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  Национальная безопасность и правоохранительная деятельность</t>
  </si>
  <si>
    <t xml:space="preserve">  Культура, кинематография</t>
  </si>
  <si>
    <t xml:space="preserve">  Общегосударственные вопросы</t>
  </si>
  <si>
    <t xml:space="preserve">  Образование</t>
  </si>
  <si>
    <t xml:space="preserve">  Национальная экономика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</si>
  <si>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</si>
  <si>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</si>
  <si>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государственного и муниципального долга</t>
  </si>
  <si>
    <t xml:space="preserve">  Национальная оборона</t>
  </si>
  <si>
    <t xml:space="preserve">  Охрана окружающей среды</t>
  </si>
  <si>
    <t xml:space="preserve">  Жилищно-коммунальное хозяйство</t>
  </si>
  <si>
    <t xml:space="preserve">  Социальная политика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</si>
  <si>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</si>
  <si>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Расходы бюджета</t>
  </si>
  <si>
    <t>Раздел</t>
  </si>
  <si>
    <t>01</t>
  </si>
  <si>
    <t>03</t>
  </si>
  <si>
    <t>04</t>
  </si>
  <si>
    <t>05</t>
  </si>
  <si>
    <t>06</t>
  </si>
  <si>
    <t>07</t>
  </si>
  <si>
    <t>08</t>
  </si>
  <si>
    <t>Всего расходов</t>
  </si>
  <si>
    <t>14</t>
  </si>
  <si>
    <t>02</t>
  </si>
  <si>
    <t>11</t>
  </si>
  <si>
    <t>12</t>
  </si>
  <si>
    <t>13</t>
  </si>
  <si>
    <t>% исполнения</t>
  </si>
  <si>
    <t>Код бюджетной
 классификации</t>
  </si>
  <si>
    <t>Наименование кода  бюджета</t>
  </si>
  <si>
    <t>Доходы бюджета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</si>
  <si>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</si>
  <si>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</si>
  <si>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</si>
  <si>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</si>
  <si>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000  1  05  00000  00  0000  000</t>
  </si>
  <si>
    <t>Налоги на совокупный доход</t>
  </si>
  <si>
    <t>000  1  08  00000  00  0000  000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</si>
  <si>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</si>
  <si>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</si>
  <si>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000  1  12  00000  00  0000  000</t>
  </si>
  <si>
    <t>Платежи при использовании природными ресурсами</t>
  </si>
  <si>
    <t>000  1  13  00000  00  0000  000</t>
  </si>
  <si>
    <t>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</si>
  <si>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</si>
  <si>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</si>
  <si>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000  1  16  00000  00  0000  000</t>
  </si>
  <si>
    <t>Штрафы,санкции, возмещение ущерба</t>
  </si>
  <si>
    <t>000  1  17  00000  00  0000  000</t>
  </si>
  <si>
    <t>Прочие неналоговые доходы</t>
  </si>
  <si>
    <t>000  2  00  00000  00  0000  000</t>
  </si>
  <si>
    <t>Безвозмездные поступления</t>
  </si>
  <si>
    <t>000  8  90  00000  00  0000  000</t>
  </si>
  <si>
    <t>Всего доходов</t>
  </si>
  <si>
    <t>Дефицит бюджета (-), профицит (+)</t>
  </si>
  <si>
    <t>Государственная  пошлина</t>
  </si>
  <si>
    <t>Акцизы</t>
  </si>
  <si>
    <t>Иные межбюджетные трансферты</t>
  </si>
  <si>
    <t>Прочие безвозмездные поступления</t>
  </si>
  <si>
    <t xml:space="preserve">Уточненный план </t>
  </si>
  <si>
    <t xml:space="preserve">Исполнено
</t>
  </si>
  <si>
    <t>Дотации</t>
  </si>
  <si>
    <t>Субсидии</t>
  </si>
  <si>
    <t>Субвенции</t>
  </si>
  <si>
    <t>Доходы от возврата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</si>
  <si>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</t>
  </si>
  <si>
    <t>Исполнено</t>
  </si>
  <si>
    <t>Исполнение районного бюджета  за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</si>
</sst>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  <numFmt numFmtId="172" formatCode="#,##0.0"/>
    <numFmt numFmtId="173" formatCode="0.000"/>
    <numFmt numFmtId="174" formatCode="0.0"/>
    <numFmt numFmtId="175" formatCode="_*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000"/>
    <numFmt numFmtId="188" formatCode="0.000000000000"/>
  </numFmts>
  <fonts count="48"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top" wrapText="1"/>
      <protection/>
    </xf>
    <xf numFmtId="49" fontId="4" fillId="0" borderId="11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  <protection/>
    </xf>
    <xf numFmtId="0" fontId="5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left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left" wrapText="1"/>
      <protection/>
    </xf>
    <xf numFmtId="0" fontId="7" fillId="0" borderId="11" xfId="54" applyFont="1" applyBorder="1" applyAlignment="1">
      <alignment horizontal="left" wrapText="1"/>
      <protection/>
    </xf>
    <xf numFmtId="0" fontId="5" fillId="0" borderId="13" xfId="54" applyFont="1" applyBorder="1" applyAlignment="1">
      <alignment horizontal="left" wrapText="1"/>
      <protection/>
    </xf>
    <xf numFmtId="0" fontId="5" fillId="33" borderId="10" xfId="54" applyFont="1" applyFill="1" applyBorder="1" applyAlignment="1">
      <alignment horizontal="left" wrapText="1"/>
      <protection/>
    </xf>
    <xf numFmtId="0" fontId="0" fillId="0" borderId="0" xfId="56">
      <alignment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56" applyBorder="1">
      <alignment/>
      <protection/>
    </xf>
    <xf numFmtId="172" fontId="9" fillId="0" borderId="10" xfId="56" applyNumberFormat="1" applyFont="1" applyBorder="1">
      <alignment/>
      <protection/>
    </xf>
    <xf numFmtId="172" fontId="6" fillId="0" borderId="10" xfId="56" applyNumberFormat="1" applyFont="1" applyFill="1" applyBorder="1">
      <alignment/>
      <protection/>
    </xf>
    <xf numFmtId="0" fontId="7" fillId="0" borderId="13" xfId="54" applyFont="1" applyBorder="1" applyAlignment="1">
      <alignment horizontal="left" wrapText="1"/>
      <protection/>
    </xf>
    <xf numFmtId="172" fontId="6" fillId="0" borderId="10" xfId="56" applyNumberFormat="1" applyFont="1" applyBorder="1">
      <alignment/>
      <protection/>
    </xf>
    <xf numFmtId="172" fontId="9" fillId="33" borderId="10" xfId="56" applyNumberFormat="1" applyFont="1" applyFill="1" applyBorder="1">
      <alignment/>
      <protection/>
    </xf>
    <xf numFmtId="172" fontId="0" fillId="0" borderId="10" xfId="56" applyNumberFormat="1" applyFont="1" applyBorder="1">
      <alignment/>
      <protection/>
    </xf>
    <xf numFmtId="0" fontId="10" fillId="0" borderId="10" xfId="56" applyFont="1" applyBorder="1" applyAlignment="1">
      <alignment horizontal="left" wrapText="1"/>
      <protection/>
    </xf>
    <xf numFmtId="172" fontId="6" fillId="0" borderId="10" xfId="56" applyNumberFormat="1" applyFont="1" applyBorder="1">
      <alignment/>
      <protection/>
    </xf>
    <xf numFmtId="0" fontId="13" fillId="0" borderId="11" xfId="56" applyFont="1" applyBorder="1">
      <alignment/>
      <protection/>
    </xf>
    <xf numFmtId="0" fontId="11" fillId="33" borderId="10" xfId="56" applyFont="1" applyFill="1" applyBorder="1" applyAlignment="1">
      <alignment horizontal="left" wrapText="1"/>
      <protection/>
    </xf>
    <xf numFmtId="172" fontId="9" fillId="33" borderId="10" xfId="56" applyNumberFormat="1" applyFont="1" applyFill="1" applyBorder="1">
      <alignment/>
      <protection/>
    </xf>
    <xf numFmtId="0" fontId="13" fillId="0" borderId="0" xfId="56" applyFont="1">
      <alignment/>
      <protection/>
    </xf>
    <xf numFmtId="0" fontId="0" fillId="0" borderId="14" xfId="56" applyBorder="1">
      <alignment/>
      <protection/>
    </xf>
    <xf numFmtId="0" fontId="3" fillId="0" borderId="10" xfId="56" applyFont="1" applyBorder="1">
      <alignment/>
      <protection/>
    </xf>
    <xf numFmtId="172" fontId="3" fillId="0" borderId="10" xfId="56" applyNumberFormat="1" applyFont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>
      <alignment/>
      <protection/>
    </xf>
    <xf numFmtId="174" fontId="0" fillId="0" borderId="0" xfId="56" applyNumberFormat="1">
      <alignment/>
      <protection/>
    </xf>
    <xf numFmtId="172" fontId="0" fillId="0" borderId="0" xfId="56" applyNumberFormat="1">
      <alignment/>
      <protection/>
    </xf>
    <xf numFmtId="0" fontId="8" fillId="0" borderId="0" xfId="56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2" xfId="53"/>
    <cellStyle name="Обычный_Лист1" xfId="54"/>
    <cellStyle name="Обычный_Лист1_1" xfId="55"/>
    <cellStyle name="Обычный_Расходы 2018 год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K43"/>
  <sheetViews>
    <sheetView tabSelected="1" zoomScalePageLayoutView="0" workbookViewId="0" topLeftCell="B28">
      <selection activeCell="D19" sqref="D19"/>
    </sheetView>
  </sheetViews>
  <sheetFormatPr defaultColWidth="9.140625" defaultRowHeight="12.75"/>
  <cols>
    <col min="1" max="1" width="30.421875" style="13" hidden="1" customWidth="1"/>
    <col min="2" max="2" width="78.57421875" style="13" customWidth="1"/>
    <col min="3" max="3" width="16.7109375" style="13" hidden="1" customWidth="1"/>
    <col min="4" max="4" width="14.8515625" style="13" customWidth="1"/>
    <col min="5" max="5" width="13.140625" style="13" hidden="1" customWidth="1"/>
    <col min="6" max="6" width="7.28125" style="13" hidden="1" customWidth="1"/>
    <col min="7" max="9" width="0" style="13" hidden="1" customWidth="1"/>
    <col min="10" max="10" width="11.28125" style="13" hidden="1" customWidth="1"/>
    <col min="11" max="11" width="0" style="13" hidden="1" customWidth="1"/>
    <col min="12" max="16384" width="9.140625" style="13" customWidth="1"/>
  </cols>
  <sheetData>
    <row r="1" spans="1:4" ht="18.75">
      <c r="A1" s="35" t="s">
        <v>68</v>
      </c>
      <c r="B1" s="35"/>
      <c r="C1" s="35"/>
      <c r="D1" s="35"/>
    </row>
    <row r="2" ht="13.5" thickBot="1"/>
    <row r="3" spans="1:5" ht="46.5" customHeight="1">
      <c r="A3" s="8" t="s">
        <v>29</v>
      </c>
      <c r="B3" s="14" t="s">
        <v>30</v>
      </c>
      <c r="C3" s="3" t="s">
        <v>60</v>
      </c>
      <c r="D3" s="3" t="s">
        <v>61</v>
      </c>
      <c r="E3" s="3" t="s">
        <v>28</v>
      </c>
    </row>
    <row r="4" spans="1:5" ht="15.75">
      <c r="A4" s="9"/>
      <c r="B4" s="6" t="s">
        <v>31</v>
      </c>
      <c r="C4" s="15"/>
      <c r="D4" s="15"/>
      <c r="E4" s="15"/>
    </row>
    <row r="5" spans="1:5" ht="19.5" customHeight="1">
      <c r="A5" s="10" t="s">
        <v>32</v>
      </c>
      <c r="B5" s="5" t="s">
        <v>33</v>
      </c>
      <c r="C5" s="16">
        <f>SUM(C6:C15)</f>
        <v>223491.19999999998</v>
      </c>
      <c r="D5" s="16">
        <f>SUM(D6:D15)</f>
        <v>223486.3</v>
      </c>
      <c r="E5" s="16">
        <f>D5/C5*100</f>
        <v>99.99780751993815</v>
      </c>
    </row>
    <row r="6" spans="1:5" ht="19.5" customHeight="1">
      <c r="A6" s="10" t="s">
        <v>34</v>
      </c>
      <c r="B6" s="7" t="s">
        <v>35</v>
      </c>
      <c r="C6" s="17">
        <v>151135.5</v>
      </c>
      <c r="D6" s="17">
        <v>151135.5</v>
      </c>
      <c r="E6" s="17">
        <f aca="true" t="shared" si="0" ref="E6:E40">D6/C6*100</f>
        <v>100</v>
      </c>
    </row>
    <row r="7" spans="1:5" ht="19.5" customHeight="1">
      <c r="A7" s="10"/>
      <c r="B7" s="7" t="s">
        <v>57</v>
      </c>
      <c r="C7" s="17">
        <v>11118.6</v>
      </c>
      <c r="D7" s="17">
        <v>11118.6</v>
      </c>
      <c r="E7" s="17">
        <f t="shared" si="0"/>
        <v>100</v>
      </c>
    </row>
    <row r="8" spans="1:5" ht="19.5" customHeight="1">
      <c r="A8" s="10" t="s">
        <v>36</v>
      </c>
      <c r="B8" s="7" t="s">
        <v>37</v>
      </c>
      <c r="C8" s="17">
        <v>13685.8</v>
      </c>
      <c r="D8" s="17">
        <v>13685.8</v>
      </c>
      <c r="E8" s="17">
        <f t="shared" si="0"/>
        <v>100</v>
      </c>
    </row>
    <row r="9" spans="1:5" ht="19.5" customHeight="1">
      <c r="A9" s="10" t="s">
        <v>38</v>
      </c>
      <c r="B9" s="7" t="s">
        <v>56</v>
      </c>
      <c r="C9" s="17">
        <v>4478.9</v>
      </c>
      <c r="D9" s="17">
        <v>4478.9</v>
      </c>
      <c r="E9" s="17">
        <f t="shared" si="0"/>
        <v>100</v>
      </c>
    </row>
    <row r="10" spans="1:5" ht="31.5">
      <c r="A10" s="10" t="s">
        <v>39</v>
      </c>
      <c r="B10" s="7" t="s">
        <v>40</v>
      </c>
      <c r="C10" s="17">
        <v>34297.6</v>
      </c>
      <c r="D10" s="17">
        <v>34297.6</v>
      </c>
      <c r="E10" s="17">
        <f t="shared" si="0"/>
        <v>100</v>
      </c>
    </row>
    <row r="11" spans="1:5" ht="19.5" customHeight="1">
      <c r="A11" s="10" t="s">
        <v>41</v>
      </c>
      <c r="B11" s="7" t="s">
        <v>42</v>
      </c>
      <c r="C11" s="17">
        <v>227.2</v>
      </c>
      <c r="D11" s="17">
        <v>227.2</v>
      </c>
      <c r="E11" s="17">
        <f t="shared" si="0"/>
        <v>100</v>
      </c>
    </row>
    <row r="12" spans="1:5" ht="31.5">
      <c r="A12" s="10" t="s">
        <v>43</v>
      </c>
      <c r="B12" s="7" t="s">
        <v>44</v>
      </c>
      <c r="C12" s="17">
        <v>5322.3</v>
      </c>
      <c r="D12" s="17">
        <v>5322.3</v>
      </c>
      <c r="E12" s="17">
        <f t="shared" si="0"/>
        <v>100</v>
      </c>
    </row>
    <row r="13" spans="1:5" ht="31.5">
      <c r="A13" s="10" t="s">
        <v>45</v>
      </c>
      <c r="B13" s="7" t="s">
        <v>46</v>
      </c>
      <c r="C13" s="17">
        <v>2045.5</v>
      </c>
      <c r="D13" s="17">
        <v>2045.5</v>
      </c>
      <c r="E13" s="17">
        <f t="shared" si="0"/>
        <v>100</v>
      </c>
    </row>
    <row r="14" spans="1:5" ht="19.5" customHeight="1">
      <c r="A14" s="10" t="s">
        <v>47</v>
      </c>
      <c r="B14" s="7" t="s">
        <v>48</v>
      </c>
      <c r="C14" s="17">
        <v>878.5</v>
      </c>
      <c r="D14" s="17">
        <v>878.5</v>
      </c>
      <c r="E14" s="17">
        <f t="shared" si="0"/>
        <v>100</v>
      </c>
    </row>
    <row r="15" spans="1:5" ht="19.5" customHeight="1">
      <c r="A15" s="10" t="s">
        <v>49</v>
      </c>
      <c r="B15" s="7" t="s">
        <v>50</v>
      </c>
      <c r="C15" s="17">
        <v>301.3</v>
      </c>
      <c r="D15" s="17">
        <v>296.4</v>
      </c>
      <c r="E15" s="17">
        <f t="shared" si="0"/>
        <v>98.37371390640557</v>
      </c>
    </row>
    <row r="16" spans="1:11" ht="19.5" customHeight="1">
      <c r="A16" s="9" t="s">
        <v>51</v>
      </c>
      <c r="B16" s="5" t="s">
        <v>52</v>
      </c>
      <c r="C16" s="16">
        <f>SUM(C17:C23)</f>
        <v>846327.5</v>
      </c>
      <c r="D16" s="16">
        <f>SUM(D17:D23)</f>
        <v>820693.5000000001</v>
      </c>
      <c r="E16" s="16">
        <f t="shared" si="0"/>
        <v>96.97114887558304</v>
      </c>
      <c r="J16" s="16">
        <f>SUM(J17:J23)</f>
        <v>851256.1999999998</v>
      </c>
      <c r="K16" s="34">
        <f>D16/J16*100-100</f>
        <v>-3.5903057152476237</v>
      </c>
    </row>
    <row r="17" spans="1:11" ht="19.5" customHeight="1">
      <c r="A17" s="18"/>
      <c r="B17" s="7" t="s">
        <v>62</v>
      </c>
      <c r="C17" s="19">
        <v>35378</v>
      </c>
      <c r="D17" s="19">
        <v>35378</v>
      </c>
      <c r="E17" s="19">
        <f t="shared" si="0"/>
        <v>100</v>
      </c>
      <c r="H17" s="13">
        <f>D17/D16*100</f>
        <v>4.310744510587691</v>
      </c>
      <c r="J17" s="19">
        <v>27273</v>
      </c>
      <c r="K17" s="34">
        <f aca="true" t="shared" si="1" ref="K17:K23">D17/J17*100-100</f>
        <v>29.71803615297179</v>
      </c>
    </row>
    <row r="18" spans="1:11" ht="19.5" customHeight="1">
      <c r="A18" s="18"/>
      <c r="B18" s="7" t="s">
        <v>63</v>
      </c>
      <c r="C18" s="19">
        <v>551608.7</v>
      </c>
      <c r="D18" s="19">
        <v>527962</v>
      </c>
      <c r="E18" s="19">
        <f t="shared" si="0"/>
        <v>95.71313867964737</v>
      </c>
      <c r="H18" s="13">
        <f>D18/D16*100</f>
        <v>64.33120281810444</v>
      </c>
      <c r="J18" s="19">
        <v>590564.7</v>
      </c>
      <c r="K18" s="34">
        <f t="shared" si="1"/>
        <v>-10.600481200451014</v>
      </c>
    </row>
    <row r="19" spans="1:11" ht="19.5" customHeight="1">
      <c r="A19" s="18"/>
      <c r="B19" s="7" t="s">
        <v>64</v>
      </c>
      <c r="C19" s="19">
        <v>237108.9</v>
      </c>
      <c r="D19" s="19">
        <v>236808.8</v>
      </c>
      <c r="E19" s="19">
        <f t="shared" si="0"/>
        <v>99.87343368384738</v>
      </c>
      <c r="H19" s="13">
        <f>D19/D16*100</f>
        <v>28.854718600793106</v>
      </c>
      <c r="J19" s="19">
        <v>217058.7</v>
      </c>
      <c r="K19" s="34">
        <f t="shared" si="1"/>
        <v>9.098967237894627</v>
      </c>
    </row>
    <row r="20" spans="1:11" ht="19.5" customHeight="1">
      <c r="A20" s="18"/>
      <c r="B20" s="7" t="s">
        <v>58</v>
      </c>
      <c r="C20" s="19">
        <v>21336.4</v>
      </c>
      <c r="D20" s="19">
        <v>19884.3</v>
      </c>
      <c r="E20" s="19">
        <f t="shared" si="0"/>
        <v>93.19425957518605</v>
      </c>
      <c r="H20" s="13">
        <f>D20/D16*100</f>
        <v>2.4228655399366508</v>
      </c>
      <c r="J20" s="19">
        <v>11983.7</v>
      </c>
      <c r="K20" s="34">
        <f t="shared" si="1"/>
        <v>65.92788537763795</v>
      </c>
    </row>
    <row r="21" spans="1:11" ht="19.5" customHeight="1">
      <c r="A21" s="18"/>
      <c r="B21" s="7" t="s">
        <v>59</v>
      </c>
      <c r="C21" s="19">
        <v>895.5</v>
      </c>
      <c r="D21" s="19">
        <v>895.5</v>
      </c>
      <c r="E21" s="19">
        <f t="shared" si="0"/>
        <v>100</v>
      </c>
      <c r="H21" s="13">
        <f>D21/D16*100</f>
        <v>0.10911503502830226</v>
      </c>
      <c r="J21" s="19">
        <v>4616.5</v>
      </c>
      <c r="K21" s="34">
        <f t="shared" si="1"/>
        <v>-80.60218780461389</v>
      </c>
    </row>
    <row r="22" spans="1:11" ht="33.75" customHeight="1">
      <c r="A22" s="18"/>
      <c r="B22" s="7" t="s">
        <v>65</v>
      </c>
      <c r="C22" s="19"/>
      <c r="D22" s="19">
        <v>10.4</v>
      </c>
      <c r="E22" s="19"/>
      <c r="H22" s="13">
        <f>D22/D16*100</f>
        <v>0.0012672209539858668</v>
      </c>
      <c r="J22" s="19">
        <v>30</v>
      </c>
      <c r="K22" s="34">
        <f t="shared" si="1"/>
        <v>-65.33333333333333</v>
      </c>
    </row>
    <row r="23" spans="1:11" ht="29.25" customHeight="1">
      <c r="A23" s="18"/>
      <c r="B23" s="7" t="s">
        <v>66</v>
      </c>
      <c r="C23" s="19"/>
      <c r="D23" s="19">
        <v>-245.5</v>
      </c>
      <c r="E23" s="19"/>
      <c r="H23" s="13">
        <f>D23/D16*100</f>
        <v>-0.0299137254041856</v>
      </c>
      <c r="J23" s="19">
        <v>-270.4</v>
      </c>
      <c r="K23" s="34">
        <f t="shared" si="1"/>
        <v>-9.208579881656803</v>
      </c>
    </row>
    <row r="24" spans="1:10" ht="19.5" customHeight="1">
      <c r="A24" s="11" t="s">
        <v>53</v>
      </c>
      <c r="B24" s="12" t="s">
        <v>54</v>
      </c>
      <c r="C24" s="20">
        <f>C5+C16</f>
        <v>1069818.7</v>
      </c>
      <c r="D24" s="20">
        <f>D5+D16</f>
        <v>1044179.8</v>
      </c>
      <c r="E24" s="20">
        <f t="shared" si="0"/>
        <v>97.60343504932192</v>
      </c>
      <c r="J24" s="19"/>
    </row>
    <row r="25" spans="1:5" ht="47.25">
      <c r="A25" s="1" t="s">
        <v>14</v>
      </c>
      <c r="B25" s="2" t="s">
        <v>13</v>
      </c>
      <c r="C25" s="3" t="s">
        <v>60</v>
      </c>
      <c r="D25" s="3" t="s">
        <v>67</v>
      </c>
      <c r="E25" s="3" t="s">
        <v>28</v>
      </c>
    </row>
    <row r="26" spans="1:5" ht="12.75">
      <c r="A26" s="15"/>
      <c r="B26" s="15"/>
      <c r="C26" s="21"/>
      <c r="D26" s="21"/>
      <c r="E26" s="21"/>
    </row>
    <row r="27" spans="1:6" ht="18.75">
      <c r="A27" s="4" t="s">
        <v>15</v>
      </c>
      <c r="B27" s="22" t="s">
        <v>2</v>
      </c>
      <c r="C27" s="19">
        <v>47544.1</v>
      </c>
      <c r="D27" s="23">
        <v>46257.2</v>
      </c>
      <c r="E27" s="23">
        <f t="shared" si="0"/>
        <v>97.29324984593251</v>
      </c>
      <c r="F27" s="32">
        <f>D27/$D$40*100</f>
        <v>4.606902645454377</v>
      </c>
    </row>
    <row r="28" spans="1:6" ht="18.75">
      <c r="A28" s="4" t="s">
        <v>24</v>
      </c>
      <c r="B28" s="22" t="s">
        <v>8</v>
      </c>
      <c r="C28" s="19">
        <v>2.8</v>
      </c>
      <c r="D28" s="23">
        <v>2.8</v>
      </c>
      <c r="E28" s="23">
        <f t="shared" si="0"/>
        <v>100</v>
      </c>
      <c r="F28" s="32">
        <f aca="true" t="shared" si="2" ref="F28:F40">D28/$D$40*100</f>
        <v>0.0002788609645043854</v>
      </c>
    </row>
    <row r="29" spans="1:6" ht="37.5">
      <c r="A29" s="4" t="s">
        <v>16</v>
      </c>
      <c r="B29" s="22" t="s">
        <v>0</v>
      </c>
      <c r="C29" s="19">
        <v>2603.7</v>
      </c>
      <c r="D29" s="23">
        <v>2603.7</v>
      </c>
      <c r="E29" s="23">
        <f t="shared" si="0"/>
        <v>100</v>
      </c>
      <c r="F29" s="32">
        <f t="shared" si="2"/>
        <v>0.25931081902859576</v>
      </c>
    </row>
    <row r="30" spans="1:6" ht="18.75">
      <c r="A30" s="4" t="s">
        <v>17</v>
      </c>
      <c r="B30" s="22" t="s">
        <v>4</v>
      </c>
      <c r="C30" s="19">
        <v>76308.8</v>
      </c>
      <c r="D30" s="23">
        <v>67221.1</v>
      </c>
      <c r="E30" s="23">
        <f t="shared" si="0"/>
        <v>88.0908886000042</v>
      </c>
      <c r="F30" s="32">
        <f t="shared" si="2"/>
        <v>6.694764564659193</v>
      </c>
    </row>
    <row r="31" spans="1:6" ht="18.75">
      <c r="A31" s="4" t="s">
        <v>18</v>
      </c>
      <c r="B31" s="22" t="s">
        <v>10</v>
      </c>
      <c r="C31" s="19">
        <v>25982.1</v>
      </c>
      <c r="D31" s="23">
        <v>17751.7</v>
      </c>
      <c r="E31" s="23">
        <f t="shared" si="0"/>
        <v>68.32280685548898</v>
      </c>
      <c r="F31" s="32">
        <f t="shared" si="2"/>
        <v>1.767948636997321</v>
      </c>
    </row>
    <row r="32" spans="1:6" ht="18.75">
      <c r="A32" s="4" t="s">
        <v>19</v>
      </c>
      <c r="B32" s="22" t="s">
        <v>9</v>
      </c>
      <c r="C32" s="19">
        <v>4715.5</v>
      </c>
      <c r="D32" s="23">
        <v>4367.8</v>
      </c>
      <c r="E32" s="23">
        <f t="shared" si="0"/>
        <v>92.62644470363695</v>
      </c>
      <c r="F32" s="32">
        <f t="shared" si="2"/>
        <v>0.43500318598651944</v>
      </c>
    </row>
    <row r="33" spans="1:6" ht="18.75">
      <c r="A33" s="4" t="s">
        <v>20</v>
      </c>
      <c r="B33" s="22" t="s">
        <v>3</v>
      </c>
      <c r="C33" s="19">
        <v>687589.9</v>
      </c>
      <c r="D33" s="23">
        <v>681177.4</v>
      </c>
      <c r="E33" s="23">
        <f t="shared" si="0"/>
        <v>99.06739467813591</v>
      </c>
      <c r="F33" s="32">
        <f t="shared" si="2"/>
        <v>67.84063812949627</v>
      </c>
    </row>
    <row r="34" spans="1:6" ht="18.75">
      <c r="A34" s="4" t="s">
        <v>21</v>
      </c>
      <c r="B34" s="22" t="s">
        <v>1</v>
      </c>
      <c r="C34" s="19">
        <v>65203.1</v>
      </c>
      <c r="D34" s="23">
        <v>65186.6</v>
      </c>
      <c r="E34" s="23">
        <f t="shared" si="0"/>
        <v>99.97469445471151</v>
      </c>
      <c r="F34" s="32">
        <f t="shared" si="2"/>
        <v>6.492142195986274</v>
      </c>
    </row>
    <row r="35" spans="1:6" ht="18.75">
      <c r="A35" s="4">
        <v>10</v>
      </c>
      <c r="B35" s="22" t="s">
        <v>11</v>
      </c>
      <c r="C35" s="19">
        <v>24021.2</v>
      </c>
      <c r="D35" s="23">
        <v>23950.3</v>
      </c>
      <c r="E35" s="23">
        <f t="shared" si="0"/>
        <v>99.7048440544186</v>
      </c>
      <c r="F35" s="32">
        <f t="shared" si="2"/>
        <v>2.3852870564890645</v>
      </c>
    </row>
    <row r="36" spans="1:6" ht="18.75">
      <c r="A36" s="4" t="s">
        <v>25</v>
      </c>
      <c r="B36" s="22" t="s">
        <v>5</v>
      </c>
      <c r="C36" s="19">
        <v>64985.7</v>
      </c>
      <c r="D36" s="23">
        <v>54951.9</v>
      </c>
      <c r="E36" s="23">
        <f t="shared" si="0"/>
        <v>84.55998781270341</v>
      </c>
      <c r="F36" s="32">
        <f t="shared" si="2"/>
        <v>5.47283565548162</v>
      </c>
    </row>
    <row r="37" spans="1:6" ht="18.75" hidden="1">
      <c r="A37" s="4" t="s">
        <v>26</v>
      </c>
      <c r="B37" s="22" t="s">
        <v>6</v>
      </c>
      <c r="C37" s="19"/>
      <c r="D37" s="23"/>
      <c r="E37" s="23" t="e">
        <f t="shared" si="0"/>
        <v>#DIV/0!</v>
      </c>
      <c r="F37" s="32">
        <f t="shared" si="2"/>
        <v>0</v>
      </c>
    </row>
    <row r="38" spans="1:6" ht="37.5">
      <c r="A38" s="4" t="s">
        <v>27</v>
      </c>
      <c r="B38" s="22" t="s">
        <v>7</v>
      </c>
      <c r="C38" s="19">
        <v>2.5</v>
      </c>
      <c r="D38" s="23">
        <v>2.5</v>
      </c>
      <c r="E38" s="23">
        <f t="shared" si="0"/>
        <v>100</v>
      </c>
      <c r="F38" s="32">
        <f t="shared" si="2"/>
        <v>0.0002489830040217727</v>
      </c>
    </row>
    <row r="39" spans="1:6" ht="32.25" customHeight="1">
      <c r="A39" s="4" t="s">
        <v>23</v>
      </c>
      <c r="B39" s="22" t="s">
        <v>12</v>
      </c>
      <c r="C39" s="19">
        <v>40611.6</v>
      </c>
      <c r="D39" s="23">
        <v>40611.6</v>
      </c>
      <c r="E39" s="23">
        <f t="shared" si="0"/>
        <v>100</v>
      </c>
      <c r="F39" s="32">
        <f t="shared" si="2"/>
        <v>4.044639266452249</v>
      </c>
    </row>
    <row r="40" spans="1:6" s="27" customFormat="1" ht="18.75">
      <c r="A40" s="24"/>
      <c r="B40" s="25" t="s">
        <v>22</v>
      </c>
      <c r="C40" s="26">
        <f>SUM(C27:C39)</f>
        <v>1039570.9999999999</v>
      </c>
      <c r="D40" s="26">
        <f>SUM(D27:D39)</f>
        <v>1004084.6</v>
      </c>
      <c r="E40" s="26">
        <f t="shared" si="0"/>
        <v>96.58643805954571</v>
      </c>
      <c r="F40" s="33">
        <f t="shared" si="2"/>
        <v>100</v>
      </c>
    </row>
    <row r="41" spans="1:5" ht="16.5" thickBot="1">
      <c r="A41" s="28"/>
      <c r="B41" s="29" t="s">
        <v>55</v>
      </c>
      <c r="C41" s="30">
        <f>C24-C40</f>
        <v>30247.70000000007</v>
      </c>
      <c r="D41" s="30">
        <f>D24-D40</f>
        <v>40095.20000000007</v>
      </c>
      <c r="E41" s="30"/>
    </row>
    <row r="43" ht="12.75">
      <c r="D43" s="31"/>
    </row>
  </sheetData>
  <sheetProtection/>
  <mergeCells count="1">
    <mergeCell ref="A1:D1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test1</cp:lastModifiedBy>
  <cp:lastPrinted>2021-05-11T07:43:49Z</cp:lastPrinted>
  <dcterms:created xsi:type="dcterms:W3CDTF">2016-02-18T13:27:58Z</dcterms:created>
  <dcterms:modified xsi:type="dcterms:W3CDTF">2021-05-19T06:56:03Z</dcterms:modified>
  <cp:category/>
  <cp:version/>
  <cp:contentType/>
  <cp:contentStatus/>
</cp:coreProperties>
</file>