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firstSheet="1" activeTab="1"/>
  </bookViews>
  <sheets>
    <sheet name="Лист1" sheetId="1" state="hidden" r:id="rId1"/>
    <sheet name="Оценка эффективности" sheetId="2" r:id="rId2"/>
  </sheets>
  <definedNames>
    <definedName name="_xlnm.Print_Titles" localSheetId="1">'Оценка эффективности'!$2:$2</definedName>
  </definedNames>
  <calcPr calcId="125725"/>
</workbook>
</file>

<file path=xl/calcChain.xml><?xml version="1.0" encoding="utf-8"?>
<calcChain xmlns="http://schemas.openxmlformats.org/spreadsheetml/2006/main">
  <c r="G45" i="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91"/>
  <c r="G91"/>
  <c r="H103" l="1"/>
  <c r="I103" s="1"/>
  <c r="J103"/>
  <c r="K103" s="1"/>
  <c r="L103"/>
  <c r="M103" s="1"/>
  <c r="N103"/>
  <c r="O103" s="1"/>
  <c r="P103"/>
  <c r="Q103" s="1"/>
  <c r="R103"/>
  <c r="S103" s="1"/>
  <c r="T103"/>
  <c r="U103" s="1"/>
  <c r="V103"/>
  <c r="W103" s="1"/>
  <c r="X103"/>
  <c r="Y103" s="1"/>
  <c r="Z103"/>
  <c r="AA103" s="1"/>
  <c r="AB103"/>
  <c r="AC103" s="1"/>
  <c r="AD103"/>
  <c r="AE103" s="1"/>
  <c r="AF103"/>
  <c r="AG103" s="1"/>
  <c r="AH103"/>
  <c r="AI103" s="1"/>
  <c r="AJ103"/>
  <c r="AK103" s="1"/>
  <c r="AL103"/>
  <c r="AM103" s="1"/>
  <c r="AN103"/>
  <c r="AO103" s="1"/>
  <c r="AP103"/>
  <c r="AQ103" s="1"/>
  <c r="AR103"/>
  <c r="AS103" s="1"/>
  <c r="AT103"/>
  <c r="AU103" s="1"/>
  <c r="AV103"/>
  <c r="AW103" s="1"/>
  <c r="AX103"/>
  <c r="AY103" s="1"/>
  <c r="AZ103"/>
  <c r="BA103" s="1"/>
  <c r="BB103"/>
  <c r="BC103" s="1"/>
  <c r="BD103"/>
  <c r="BE103" s="1"/>
  <c r="BF103"/>
  <c r="BG103" s="1"/>
  <c r="BH103"/>
  <c r="BI103" s="1"/>
  <c r="BJ103"/>
  <c r="BK103" s="1"/>
  <c r="BL103"/>
  <c r="BM103" s="1"/>
  <c r="BN103"/>
  <c r="BO103" s="1"/>
  <c r="BP103"/>
  <c r="BQ103" s="1"/>
  <c r="BR103"/>
  <c r="BS103" s="1"/>
  <c r="BT103"/>
  <c r="BU103" s="1"/>
  <c r="BV103"/>
  <c r="BW103" s="1"/>
  <c r="BX103"/>
  <c r="BY103" s="1"/>
  <c r="BZ103"/>
  <c r="CA103" s="1"/>
  <c r="CB103"/>
  <c r="CC103" s="1"/>
  <c r="CD103"/>
  <c r="CE103" s="1"/>
  <c r="CF103"/>
  <c r="CG103" s="1"/>
  <c r="CH103"/>
  <c r="CI103" s="1"/>
  <c r="CJ103"/>
  <c r="CK103" s="1"/>
  <c r="CL103"/>
  <c r="CM103" s="1"/>
  <c r="CN103"/>
  <c r="CO103" s="1"/>
  <c r="CP103"/>
  <c r="CQ103" s="1"/>
  <c r="CR103"/>
  <c r="CS103" s="1"/>
  <c r="CT103"/>
  <c r="CU103" s="1"/>
  <c r="CV103"/>
  <c r="CW103" s="1"/>
  <c r="CX103"/>
  <c r="CY103" s="1"/>
  <c r="CZ103"/>
  <c r="DA103" s="1"/>
  <c r="DB103"/>
  <c r="DC103" s="1"/>
  <c r="DD103"/>
  <c r="DE103" s="1"/>
  <c r="DF103"/>
  <c r="DG103" s="1"/>
  <c r="DH103"/>
  <c r="DI103" s="1"/>
  <c r="DJ103"/>
  <c r="DK103" s="1"/>
  <c r="DL103"/>
  <c r="DM103" s="1"/>
  <c r="DN103"/>
  <c r="DO103" s="1"/>
  <c r="DP103"/>
  <c r="DQ103" s="1"/>
  <c r="DR103"/>
  <c r="DS103" s="1"/>
  <c r="DT103"/>
  <c r="DU103" s="1"/>
  <c r="DV103"/>
  <c r="DW103" s="1"/>
  <c r="DX103"/>
  <c r="DY103" s="1"/>
  <c r="DZ103"/>
  <c r="EA103" s="1"/>
  <c r="EB103"/>
  <c r="EC103" s="1"/>
  <c r="ED103"/>
  <c r="EE103" s="1"/>
  <c r="EF103"/>
  <c r="EG103" s="1"/>
  <c r="EH103"/>
  <c r="EI103" s="1"/>
  <c r="EJ103"/>
  <c r="EK103" s="1"/>
  <c r="EL103"/>
  <c r="EM103" s="1"/>
  <c r="EN103"/>
  <c r="EO103" s="1"/>
  <c r="EP103"/>
  <c r="EQ103" s="1"/>
  <c r="ER103"/>
  <c r="ES103" s="1"/>
  <c r="ET103"/>
  <c r="EU103" s="1"/>
  <c r="EV103"/>
  <c r="EW103" s="1"/>
  <c r="EX103"/>
  <c r="EY103" s="1"/>
  <c r="EZ103"/>
  <c r="FA103" s="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H87"/>
  <c r="I87" s="1"/>
  <c r="J87"/>
  <c r="K87" s="1"/>
  <c r="L87"/>
  <c r="M87" s="1"/>
  <c r="N87"/>
  <c r="O87" s="1"/>
  <c r="P87"/>
  <c r="Q87" s="1"/>
  <c r="R87"/>
  <c r="S87" s="1"/>
  <c r="T87"/>
  <c r="U87" s="1"/>
  <c r="V87"/>
  <c r="W87" s="1"/>
  <c r="X87"/>
  <c r="Y87" s="1"/>
  <c r="Z87"/>
  <c r="AA87" s="1"/>
  <c r="AB87"/>
  <c r="AC87" s="1"/>
  <c r="AD87"/>
  <c r="AE87" s="1"/>
  <c r="AF87"/>
  <c r="AG87" s="1"/>
  <c r="AH87"/>
  <c r="AI87" s="1"/>
  <c r="AJ87"/>
  <c r="AK87" s="1"/>
  <c r="AL87"/>
  <c r="AM87" s="1"/>
  <c r="AN87"/>
  <c r="AO87" s="1"/>
  <c r="AP87"/>
  <c r="AQ87" s="1"/>
  <c r="AR87"/>
  <c r="AS87" s="1"/>
  <c r="AT87"/>
  <c r="AU87" s="1"/>
  <c r="AV87"/>
  <c r="AW87" s="1"/>
  <c r="AX87"/>
  <c r="AY87" s="1"/>
  <c r="AZ87"/>
  <c r="BA87" s="1"/>
  <c r="BB87"/>
  <c r="BC87" s="1"/>
  <c r="BD87"/>
  <c r="BE87" s="1"/>
  <c r="BF87"/>
  <c r="BG87" s="1"/>
  <c r="BH87"/>
  <c r="BI87" s="1"/>
  <c r="BJ87"/>
  <c r="BK87" s="1"/>
  <c r="BL87"/>
  <c r="BM87" s="1"/>
  <c r="BN87"/>
  <c r="BO87" s="1"/>
  <c r="BP87"/>
  <c r="BQ87" s="1"/>
  <c r="BR87"/>
  <c r="BS87" s="1"/>
  <c r="BT87"/>
  <c r="BU87" s="1"/>
  <c r="BV87"/>
  <c r="BW87" s="1"/>
  <c r="BX87"/>
  <c r="BY87" s="1"/>
  <c r="BZ87"/>
  <c r="CA87" s="1"/>
  <c r="CB87"/>
  <c r="CC87" s="1"/>
  <c r="CD87"/>
  <c r="CE87" s="1"/>
  <c r="CF87"/>
  <c r="CG87" s="1"/>
  <c r="CH87"/>
  <c r="CI87" s="1"/>
  <c r="CJ87"/>
  <c r="CK87" s="1"/>
  <c r="CL87"/>
  <c r="CM87" s="1"/>
  <c r="CN87"/>
  <c r="CO87" s="1"/>
  <c r="CP87"/>
  <c r="CQ87" s="1"/>
  <c r="CR87"/>
  <c r="CS87" s="1"/>
  <c r="CT87"/>
  <c r="CU87" s="1"/>
  <c r="CV87"/>
  <c r="CW87" s="1"/>
  <c r="CX87"/>
  <c r="CY87" s="1"/>
  <c r="CZ87"/>
  <c r="DA87" s="1"/>
  <c r="DB87"/>
  <c r="DC87" s="1"/>
  <c r="DD87"/>
  <c r="DE87" s="1"/>
  <c r="DF87"/>
  <c r="DG87" s="1"/>
  <c r="DH87"/>
  <c r="DI87" s="1"/>
  <c r="DJ87"/>
  <c r="DK87" s="1"/>
  <c r="DL87"/>
  <c r="DM87" s="1"/>
  <c r="DN87"/>
  <c r="DO87" s="1"/>
  <c r="DP87"/>
  <c r="DQ87" s="1"/>
  <c r="DR87"/>
  <c r="DS87" s="1"/>
  <c r="DT87"/>
  <c r="DU87" s="1"/>
  <c r="DV87"/>
  <c r="DW87" s="1"/>
  <c r="DX87"/>
  <c r="DY87" s="1"/>
  <c r="DZ87"/>
  <c r="EA87" s="1"/>
  <c r="EB87"/>
  <c r="EC87" s="1"/>
  <c r="ED87"/>
  <c r="EE87" s="1"/>
  <c r="EF87"/>
  <c r="EG87" s="1"/>
  <c r="EH87"/>
  <c r="EI87" s="1"/>
  <c r="EJ87"/>
  <c r="EK87" s="1"/>
  <c r="EL87"/>
  <c r="EM87" s="1"/>
  <c r="EN87"/>
  <c r="EO87" s="1"/>
  <c r="EP87"/>
  <c r="EQ87" s="1"/>
  <c r="ER87"/>
  <c r="ES87" s="1"/>
  <c r="ET87"/>
  <c r="EU87" s="1"/>
  <c r="EV87"/>
  <c r="EW87" s="1"/>
  <c r="EX87"/>
  <c r="EY87" s="1"/>
  <c r="EZ87"/>
  <c r="FA87" s="1"/>
  <c r="H85"/>
  <c r="I85" s="1"/>
  <c r="J85"/>
  <c r="K85" s="1"/>
  <c r="L85"/>
  <c r="M85" s="1"/>
  <c r="N85"/>
  <c r="O85" s="1"/>
  <c r="P85"/>
  <c r="Q85" s="1"/>
  <c r="R85"/>
  <c r="S85" s="1"/>
  <c r="T85"/>
  <c r="U85" s="1"/>
  <c r="V85"/>
  <c r="W85" s="1"/>
  <c r="X85"/>
  <c r="Y85" s="1"/>
  <c r="Z85"/>
  <c r="AA85" s="1"/>
  <c r="AB85"/>
  <c r="AC85" s="1"/>
  <c r="AD85"/>
  <c r="AE85" s="1"/>
  <c r="AF85"/>
  <c r="AG85" s="1"/>
  <c r="AH85"/>
  <c r="AI85" s="1"/>
  <c r="AJ85"/>
  <c r="AK85" s="1"/>
  <c r="AL85"/>
  <c r="AM85" s="1"/>
  <c r="AN85"/>
  <c r="AO85" s="1"/>
  <c r="AP85"/>
  <c r="AQ85" s="1"/>
  <c r="AR85"/>
  <c r="AS85" s="1"/>
  <c r="AT85"/>
  <c r="AU85" s="1"/>
  <c r="AV85"/>
  <c r="AW85" s="1"/>
  <c r="AX85"/>
  <c r="AY85" s="1"/>
  <c r="AZ85"/>
  <c r="BA85" s="1"/>
  <c r="BB85"/>
  <c r="BC85" s="1"/>
  <c r="BD85"/>
  <c r="BE85" s="1"/>
  <c r="BF85"/>
  <c r="BG85" s="1"/>
  <c r="BH85"/>
  <c r="BI85" s="1"/>
  <c r="BJ85"/>
  <c r="BK85" s="1"/>
  <c r="BL85"/>
  <c r="BM85" s="1"/>
  <c r="BN85"/>
  <c r="BO85" s="1"/>
  <c r="BP85"/>
  <c r="BQ85" s="1"/>
  <c r="BR85"/>
  <c r="BS85" s="1"/>
  <c r="BT85"/>
  <c r="BU85" s="1"/>
  <c r="BV85"/>
  <c r="BW85" s="1"/>
  <c r="BX85"/>
  <c r="BY85" s="1"/>
  <c r="BZ85"/>
  <c r="CA85" s="1"/>
  <c r="CB85"/>
  <c r="CC85" s="1"/>
  <c r="CD85"/>
  <c r="CE85" s="1"/>
  <c r="CF85"/>
  <c r="CG85" s="1"/>
  <c r="CH85"/>
  <c r="CI85" s="1"/>
  <c r="CJ85"/>
  <c r="CK85" s="1"/>
  <c r="CL85"/>
  <c r="CM85" s="1"/>
  <c r="CN85"/>
  <c r="CO85" s="1"/>
  <c r="CP85"/>
  <c r="CQ85" s="1"/>
  <c r="CR85"/>
  <c r="CS85" s="1"/>
  <c r="CT85"/>
  <c r="CU85" s="1"/>
  <c r="CV85"/>
  <c r="CW85" s="1"/>
  <c r="CX85"/>
  <c r="CY85" s="1"/>
  <c r="CZ85"/>
  <c r="DA85" s="1"/>
  <c r="DB85"/>
  <c r="DC85" s="1"/>
  <c r="DD85"/>
  <c r="DE85" s="1"/>
  <c r="DF85"/>
  <c r="DG85" s="1"/>
  <c r="DH85"/>
  <c r="DI85" s="1"/>
  <c r="DJ85"/>
  <c r="DK85" s="1"/>
  <c r="DL85"/>
  <c r="DM85" s="1"/>
  <c r="DN85"/>
  <c r="DO85" s="1"/>
  <c r="DP85"/>
  <c r="DQ85" s="1"/>
  <c r="DR85"/>
  <c r="DS85" s="1"/>
  <c r="DT85"/>
  <c r="DU85" s="1"/>
  <c r="DV85"/>
  <c r="DW85" s="1"/>
  <c r="DX85"/>
  <c r="DY85" s="1"/>
  <c r="DZ85"/>
  <c r="EA85" s="1"/>
  <c r="EB85"/>
  <c r="EC85" s="1"/>
  <c r="ED85"/>
  <c r="EE85" s="1"/>
  <c r="EF85"/>
  <c r="EG85" s="1"/>
  <c r="EH85"/>
  <c r="EI85" s="1"/>
  <c r="EJ85"/>
  <c r="EK85" s="1"/>
  <c r="EL85"/>
  <c r="EM85" s="1"/>
  <c r="EN85"/>
  <c r="EO85" s="1"/>
  <c r="EP85"/>
  <c r="EQ85" s="1"/>
  <c r="ER85"/>
  <c r="ES85" s="1"/>
  <c r="ET85"/>
  <c r="EU85" s="1"/>
  <c r="EV85"/>
  <c r="EW85" s="1"/>
  <c r="EX85"/>
  <c r="EY85" s="1"/>
  <c r="EZ85"/>
  <c r="FA85" s="1"/>
  <c r="H79"/>
  <c r="I79" s="1"/>
  <c r="J79"/>
  <c r="K79" s="1"/>
  <c r="L79"/>
  <c r="M79" s="1"/>
  <c r="N79"/>
  <c r="O79" s="1"/>
  <c r="P79"/>
  <c r="Q79" s="1"/>
  <c r="R79"/>
  <c r="S79" s="1"/>
  <c r="T79"/>
  <c r="U79" s="1"/>
  <c r="V79"/>
  <c r="W79" s="1"/>
  <c r="X79"/>
  <c r="Y79" s="1"/>
  <c r="Z79"/>
  <c r="AA79" s="1"/>
  <c r="AB79"/>
  <c r="AC79" s="1"/>
  <c r="AD79"/>
  <c r="AE79" s="1"/>
  <c r="AF79"/>
  <c r="AG79" s="1"/>
  <c r="AH79"/>
  <c r="AI79" s="1"/>
  <c r="AJ79"/>
  <c r="AK79" s="1"/>
  <c r="AL79"/>
  <c r="AM79" s="1"/>
  <c r="AN79"/>
  <c r="AO79" s="1"/>
  <c r="AP79"/>
  <c r="AQ79" s="1"/>
  <c r="AR79"/>
  <c r="AS79" s="1"/>
  <c r="AT79"/>
  <c r="AU79" s="1"/>
  <c r="AV79"/>
  <c r="AW79" s="1"/>
  <c r="AX79"/>
  <c r="AY79" s="1"/>
  <c r="AZ79"/>
  <c r="BA79" s="1"/>
  <c r="BB79"/>
  <c r="BC79" s="1"/>
  <c r="BD79"/>
  <c r="BE79" s="1"/>
  <c r="BF79"/>
  <c r="BG79" s="1"/>
  <c r="BH79"/>
  <c r="BI79" s="1"/>
  <c r="BJ79"/>
  <c r="BK79" s="1"/>
  <c r="BL79"/>
  <c r="BM79" s="1"/>
  <c r="BN79"/>
  <c r="BO79" s="1"/>
  <c r="BP79"/>
  <c r="BQ79" s="1"/>
  <c r="BR79"/>
  <c r="BS79" s="1"/>
  <c r="BT79"/>
  <c r="BU79" s="1"/>
  <c r="BV79"/>
  <c r="BW79" s="1"/>
  <c r="BX79"/>
  <c r="BY79" s="1"/>
  <c r="BZ79"/>
  <c r="CA79" s="1"/>
  <c r="CB79"/>
  <c r="CC79" s="1"/>
  <c r="CD79"/>
  <c r="CE79" s="1"/>
  <c r="CF79"/>
  <c r="CG79" s="1"/>
  <c r="CH79"/>
  <c r="CI79" s="1"/>
  <c r="CJ79"/>
  <c r="CK79" s="1"/>
  <c r="CL79"/>
  <c r="CM79" s="1"/>
  <c r="CN79"/>
  <c r="CO79" s="1"/>
  <c r="CP79"/>
  <c r="CQ79" s="1"/>
  <c r="CR79"/>
  <c r="CS79" s="1"/>
  <c r="CT79"/>
  <c r="CU79" s="1"/>
  <c r="CV79"/>
  <c r="CW79" s="1"/>
  <c r="CX79"/>
  <c r="CY79" s="1"/>
  <c r="CZ79"/>
  <c r="DA79" s="1"/>
  <c r="DB79"/>
  <c r="DC79" s="1"/>
  <c r="DD79"/>
  <c r="DE79" s="1"/>
  <c r="DF79"/>
  <c r="DG79" s="1"/>
  <c r="DH79"/>
  <c r="DI79" s="1"/>
  <c r="DJ79"/>
  <c r="DK79" s="1"/>
  <c r="DL79"/>
  <c r="DM79" s="1"/>
  <c r="DN79"/>
  <c r="DO79" s="1"/>
  <c r="DP79"/>
  <c r="DQ79" s="1"/>
  <c r="DR79"/>
  <c r="DS79" s="1"/>
  <c r="DT79"/>
  <c r="DU79" s="1"/>
  <c r="DV79"/>
  <c r="DW79" s="1"/>
  <c r="DX79"/>
  <c r="DY79" s="1"/>
  <c r="DZ79"/>
  <c r="EA79" s="1"/>
  <c r="EB79"/>
  <c r="EC79" s="1"/>
  <c r="ED79"/>
  <c r="EE79" s="1"/>
  <c r="EF79"/>
  <c r="EG79" s="1"/>
  <c r="EH79"/>
  <c r="EI79" s="1"/>
  <c r="EJ79"/>
  <c r="EK79" s="1"/>
  <c r="EL79"/>
  <c r="EM79" s="1"/>
  <c r="EN79"/>
  <c r="EO79" s="1"/>
  <c r="EP79"/>
  <c r="EQ79" s="1"/>
  <c r="ER79"/>
  <c r="ES79" s="1"/>
  <c r="ET79"/>
  <c r="EU79" s="1"/>
  <c r="EV79"/>
  <c r="EW79" s="1"/>
  <c r="EX79"/>
  <c r="EY79" s="1"/>
  <c r="EZ79"/>
  <c r="FA79" s="1"/>
  <c r="H77"/>
  <c r="I77" s="1"/>
  <c r="J77"/>
  <c r="K77" s="1"/>
  <c r="L77"/>
  <c r="M77" s="1"/>
  <c r="N77"/>
  <c r="O77" s="1"/>
  <c r="P77"/>
  <c r="Q77" s="1"/>
  <c r="R77"/>
  <c r="S77" s="1"/>
  <c r="T77"/>
  <c r="U77" s="1"/>
  <c r="V77"/>
  <c r="W77" s="1"/>
  <c r="X77"/>
  <c r="Y77" s="1"/>
  <c r="Z77"/>
  <c r="AA77" s="1"/>
  <c r="AB77"/>
  <c r="AC77" s="1"/>
  <c r="AD77"/>
  <c r="AE77" s="1"/>
  <c r="AF77"/>
  <c r="AG77" s="1"/>
  <c r="AH77"/>
  <c r="AI77" s="1"/>
  <c r="AJ77"/>
  <c r="AK77" s="1"/>
  <c r="AL77"/>
  <c r="AM77" s="1"/>
  <c r="AN77"/>
  <c r="AO77" s="1"/>
  <c r="AP77"/>
  <c r="AQ77" s="1"/>
  <c r="AR77"/>
  <c r="AS77" s="1"/>
  <c r="AT77"/>
  <c r="AU77" s="1"/>
  <c r="AV77"/>
  <c r="AW77" s="1"/>
  <c r="AX77"/>
  <c r="AY77" s="1"/>
  <c r="AZ77"/>
  <c r="BA77" s="1"/>
  <c r="BB77"/>
  <c r="BC77" s="1"/>
  <c r="BD77"/>
  <c r="BE77" s="1"/>
  <c r="BF77"/>
  <c r="BG77" s="1"/>
  <c r="BH77"/>
  <c r="BI77" s="1"/>
  <c r="BJ77"/>
  <c r="BK77" s="1"/>
  <c r="BL77"/>
  <c r="BM77" s="1"/>
  <c r="BN77"/>
  <c r="BO77" s="1"/>
  <c r="BP77"/>
  <c r="BQ77" s="1"/>
  <c r="BR77"/>
  <c r="BS77" s="1"/>
  <c r="BT77"/>
  <c r="BU77" s="1"/>
  <c r="BV77"/>
  <c r="BW77" s="1"/>
  <c r="BX77"/>
  <c r="BY77" s="1"/>
  <c r="BZ77"/>
  <c r="CA77" s="1"/>
  <c r="CB77"/>
  <c r="CC77" s="1"/>
  <c r="CD77"/>
  <c r="CE77" s="1"/>
  <c r="CF77"/>
  <c r="CG77" s="1"/>
  <c r="CH77"/>
  <c r="CI77" s="1"/>
  <c r="CJ77"/>
  <c r="CK77" s="1"/>
  <c r="CL77"/>
  <c r="CM77" s="1"/>
  <c r="CN77"/>
  <c r="CO77" s="1"/>
  <c r="CP77"/>
  <c r="CQ77" s="1"/>
  <c r="CR77"/>
  <c r="CS77" s="1"/>
  <c r="CT77"/>
  <c r="CU77" s="1"/>
  <c r="CV77"/>
  <c r="CW77" s="1"/>
  <c r="CX77"/>
  <c r="CY77" s="1"/>
  <c r="CZ77"/>
  <c r="DA77" s="1"/>
  <c r="DB77"/>
  <c r="DC77" s="1"/>
  <c r="DD77"/>
  <c r="DE77" s="1"/>
  <c r="DF77"/>
  <c r="DG77" s="1"/>
  <c r="DH77"/>
  <c r="DI77" s="1"/>
  <c r="DJ77"/>
  <c r="DK77" s="1"/>
  <c r="DL77"/>
  <c r="DM77" s="1"/>
  <c r="DN77"/>
  <c r="DO77" s="1"/>
  <c r="DP77"/>
  <c r="DQ77" s="1"/>
  <c r="DR77"/>
  <c r="DS77" s="1"/>
  <c r="DT77"/>
  <c r="DU77" s="1"/>
  <c r="DV77"/>
  <c r="DW77" s="1"/>
  <c r="DX77"/>
  <c r="DY77" s="1"/>
  <c r="DZ77"/>
  <c r="EA77" s="1"/>
  <c r="EB77"/>
  <c r="EC77" s="1"/>
  <c r="ED77"/>
  <c r="EE77" s="1"/>
  <c r="EF77"/>
  <c r="EG77" s="1"/>
  <c r="EH77"/>
  <c r="EI77" s="1"/>
  <c r="EJ77"/>
  <c r="EK77" s="1"/>
  <c r="EL77"/>
  <c r="EM77" s="1"/>
  <c r="EN77"/>
  <c r="EO77" s="1"/>
  <c r="EP77"/>
  <c r="EQ77" s="1"/>
  <c r="ER77"/>
  <c r="ES77" s="1"/>
  <c r="ET77"/>
  <c r="EU77" s="1"/>
  <c r="EV77"/>
  <c r="EW77" s="1"/>
  <c r="EX77"/>
  <c r="EY77" s="1"/>
  <c r="EZ77"/>
  <c r="FA77" s="1"/>
  <c r="H75"/>
  <c r="I75" s="1"/>
  <c r="J75"/>
  <c r="K75" s="1"/>
  <c r="L75"/>
  <c r="M75" s="1"/>
  <c r="N75"/>
  <c r="O75" s="1"/>
  <c r="P75"/>
  <c r="Q75" s="1"/>
  <c r="R75"/>
  <c r="S75" s="1"/>
  <c r="T75"/>
  <c r="U75" s="1"/>
  <c r="V75"/>
  <c r="W75" s="1"/>
  <c r="X75"/>
  <c r="Y75" s="1"/>
  <c r="Z75"/>
  <c r="AA75" s="1"/>
  <c r="AB75"/>
  <c r="AC75" s="1"/>
  <c r="AD75"/>
  <c r="AE75" s="1"/>
  <c r="AF75"/>
  <c r="AG75" s="1"/>
  <c r="AH75"/>
  <c r="AI75" s="1"/>
  <c r="AJ75"/>
  <c r="AK75" s="1"/>
  <c r="AL75"/>
  <c r="AM75" s="1"/>
  <c r="AN75"/>
  <c r="AO75" s="1"/>
  <c r="AP75"/>
  <c r="AQ75" s="1"/>
  <c r="AR75"/>
  <c r="AS75" s="1"/>
  <c r="AT75"/>
  <c r="AU75" s="1"/>
  <c r="AV75"/>
  <c r="AW75" s="1"/>
  <c r="AX75"/>
  <c r="AY75" s="1"/>
  <c r="AZ75"/>
  <c r="BA75" s="1"/>
  <c r="BB75"/>
  <c r="BC75" s="1"/>
  <c r="BD75"/>
  <c r="BE75" s="1"/>
  <c r="BF75"/>
  <c r="BG75" s="1"/>
  <c r="BH75"/>
  <c r="BI75" s="1"/>
  <c r="BJ75"/>
  <c r="BK75" s="1"/>
  <c r="BL75"/>
  <c r="BM75" s="1"/>
  <c r="BN75"/>
  <c r="BO75" s="1"/>
  <c r="BP75"/>
  <c r="BQ75" s="1"/>
  <c r="BR75"/>
  <c r="BS75" s="1"/>
  <c r="BT75"/>
  <c r="BU75" s="1"/>
  <c r="BV75"/>
  <c r="BW75" s="1"/>
  <c r="BX75"/>
  <c r="BY75" s="1"/>
  <c r="BZ75"/>
  <c r="CA75" s="1"/>
  <c r="CB75"/>
  <c r="CC75" s="1"/>
  <c r="CD75"/>
  <c r="CE75" s="1"/>
  <c r="CF75"/>
  <c r="CG75" s="1"/>
  <c r="CH75"/>
  <c r="CI75" s="1"/>
  <c r="CJ75"/>
  <c r="CK75" s="1"/>
  <c r="CL75"/>
  <c r="CM75" s="1"/>
  <c r="CN75"/>
  <c r="CO75" s="1"/>
  <c r="CP75"/>
  <c r="CQ75" s="1"/>
  <c r="CR75"/>
  <c r="CS75" s="1"/>
  <c r="CT75"/>
  <c r="CU75" s="1"/>
  <c r="CV75"/>
  <c r="CW75" s="1"/>
  <c r="CX75"/>
  <c r="CY75" s="1"/>
  <c r="CZ75"/>
  <c r="DA75" s="1"/>
  <c r="DB75"/>
  <c r="DC75" s="1"/>
  <c r="DD75"/>
  <c r="DE75" s="1"/>
  <c r="DF75"/>
  <c r="DG75" s="1"/>
  <c r="DH75"/>
  <c r="DI75" s="1"/>
  <c r="DJ75"/>
  <c r="DK75" s="1"/>
  <c r="DL75"/>
  <c r="DM75" s="1"/>
  <c r="DN75"/>
  <c r="DO75" s="1"/>
  <c r="DP75"/>
  <c r="DQ75" s="1"/>
  <c r="DR75"/>
  <c r="DS75" s="1"/>
  <c r="DT75"/>
  <c r="DU75" s="1"/>
  <c r="DV75"/>
  <c r="DW75" s="1"/>
  <c r="DX75"/>
  <c r="DY75" s="1"/>
  <c r="DZ75"/>
  <c r="EA75" s="1"/>
  <c r="EB75"/>
  <c r="EC75" s="1"/>
  <c r="ED75"/>
  <c r="EE75" s="1"/>
  <c r="EF75"/>
  <c r="EG75" s="1"/>
  <c r="EH75"/>
  <c r="EI75" s="1"/>
  <c r="EJ75"/>
  <c r="EK75" s="1"/>
  <c r="EL75"/>
  <c r="EM75" s="1"/>
  <c r="EN75"/>
  <c r="EO75" s="1"/>
  <c r="EP75"/>
  <c r="EQ75" s="1"/>
  <c r="ER75"/>
  <c r="ES75" s="1"/>
  <c r="ET75"/>
  <c r="EU75" s="1"/>
  <c r="EV75"/>
  <c r="EW75" s="1"/>
  <c r="EX75"/>
  <c r="EY75" s="1"/>
  <c r="EZ75"/>
  <c r="FA75" s="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EZ66"/>
  <c r="FA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P61" l="1"/>
  <c r="Q61"/>
  <c r="R61"/>
  <c r="S61"/>
  <c r="T61"/>
  <c r="U61"/>
  <c r="V61"/>
  <c r="W61"/>
  <c r="X61"/>
  <c r="Y61"/>
  <c r="Z61"/>
  <c r="AA61"/>
  <c r="AB61"/>
  <c r="AC61"/>
  <c r="AD61"/>
  <c r="AE61"/>
  <c r="AF61"/>
  <c r="AG61"/>
  <c r="AH61"/>
  <c r="AI61"/>
  <c r="AJ61"/>
  <c r="AK61"/>
  <c r="AL61"/>
  <c r="AM61"/>
  <c r="AN61"/>
  <c r="AO61" s="1"/>
  <c r="AP61"/>
  <c r="AQ61" s="1"/>
  <c r="AR61"/>
  <c r="AS61" s="1"/>
  <c r="AT61"/>
  <c r="AU61"/>
  <c r="AV61"/>
  <c r="AW61" s="1"/>
  <c r="AX61"/>
  <c r="AY61" s="1"/>
  <c r="AZ61"/>
  <c r="BA61" s="1"/>
  <c r="BB61"/>
  <c r="BC61" s="1"/>
  <c r="BD61"/>
  <c r="BE61" s="1"/>
  <c r="BF61"/>
  <c r="BG61" s="1"/>
  <c r="BH61"/>
  <c r="BI61" s="1"/>
  <c r="BJ61"/>
  <c r="BK61" s="1"/>
  <c r="BL61"/>
  <c r="BM61" s="1"/>
  <c r="BN61"/>
  <c r="BO61" s="1"/>
  <c r="BP61"/>
  <c r="BQ61" s="1"/>
  <c r="BR61"/>
  <c r="BS61" s="1"/>
  <c r="BT61"/>
  <c r="BU61" s="1"/>
  <c r="BV61"/>
  <c r="BW61" s="1"/>
  <c r="BX61"/>
  <c r="BY61" s="1"/>
  <c r="BZ61"/>
  <c r="CA61" s="1"/>
  <c r="CB61"/>
  <c r="CC61" s="1"/>
  <c r="CD61"/>
  <c r="CE61" s="1"/>
  <c r="CF61"/>
  <c r="CG61" s="1"/>
  <c r="CH61"/>
  <c r="CI61" s="1"/>
  <c r="CJ61"/>
  <c r="CK61"/>
  <c r="CL61"/>
  <c r="CM61"/>
  <c r="CN61"/>
  <c r="CO61" s="1"/>
  <c r="CP61"/>
  <c r="CQ61" s="1"/>
  <c r="CR61"/>
  <c r="CS61" s="1"/>
  <c r="CT61"/>
  <c r="CU61" s="1"/>
  <c r="CV61"/>
  <c r="CW61" s="1"/>
  <c r="CX61"/>
  <c r="CY61" s="1"/>
  <c r="CZ61"/>
  <c r="DA61"/>
  <c r="DB61"/>
  <c r="DC61" s="1"/>
  <c r="DD61"/>
  <c r="DE61" s="1"/>
  <c r="DF61"/>
  <c r="DG61" s="1"/>
  <c r="DH61"/>
  <c r="DI61" s="1"/>
  <c r="DJ61"/>
  <c r="DK61" s="1"/>
  <c r="DL61"/>
  <c r="DM61" s="1"/>
  <c r="DN61"/>
  <c r="DO61"/>
  <c r="DP61"/>
  <c r="DQ61"/>
  <c r="DR61"/>
  <c r="DS61"/>
  <c r="DT61"/>
  <c r="DU61" s="1"/>
  <c r="DV61"/>
  <c r="DW61" s="1"/>
  <c r="DX61"/>
  <c r="DY61" s="1"/>
  <c r="DZ61"/>
  <c r="EA61" s="1"/>
  <c r="EB61"/>
  <c r="EC61" s="1"/>
  <c r="ED61"/>
  <c r="EE61" s="1"/>
  <c r="EF61"/>
  <c r="EG61" s="1"/>
  <c r="EH61"/>
  <c r="EI61" s="1"/>
  <c r="EJ61"/>
  <c r="EK61"/>
  <c r="EL61"/>
  <c r="EM61"/>
  <c r="EN61"/>
  <c r="EO61" s="1"/>
  <c r="EP61"/>
  <c r="EQ61" s="1"/>
  <c r="ER61"/>
  <c r="ES61" s="1"/>
  <c r="ET61"/>
  <c r="EU61" s="1"/>
  <c r="EV61"/>
  <c r="EW61"/>
  <c r="EX61"/>
  <c r="EY61"/>
  <c r="EZ61"/>
  <c r="FA61"/>
  <c r="L61"/>
  <c r="M61"/>
  <c r="N61"/>
  <c r="O61"/>
  <c r="H61"/>
  <c r="I61"/>
  <c r="J61"/>
  <c r="K61"/>
  <c r="R59"/>
  <c r="R58" s="1"/>
  <c r="S59"/>
  <c r="S58" s="1"/>
  <c r="T59"/>
  <c r="T58" s="1"/>
  <c r="U59"/>
  <c r="U58" s="1"/>
  <c r="V59"/>
  <c r="V58" s="1"/>
  <c r="W59"/>
  <c r="W58" s="1"/>
  <c r="X59"/>
  <c r="X58" s="1"/>
  <c r="Y59"/>
  <c r="Y58" s="1"/>
  <c r="Z59"/>
  <c r="Z58" s="1"/>
  <c r="AA59"/>
  <c r="AA58" s="1"/>
  <c r="AB59"/>
  <c r="AB58" s="1"/>
  <c r="AC59"/>
  <c r="AC58" s="1"/>
  <c r="AD59"/>
  <c r="AD58" s="1"/>
  <c r="AE59"/>
  <c r="AE58" s="1"/>
  <c r="AF59"/>
  <c r="AF58" s="1"/>
  <c r="AG59"/>
  <c r="AG58" s="1"/>
  <c r="AH59"/>
  <c r="AH58" s="1"/>
  <c r="AI59"/>
  <c r="AI58" s="1"/>
  <c r="AJ59"/>
  <c r="AJ58" s="1"/>
  <c r="AK59"/>
  <c r="AK58" s="1"/>
  <c r="AL59"/>
  <c r="AL58" s="1"/>
  <c r="AM59"/>
  <c r="AM58" s="1"/>
  <c r="AN59"/>
  <c r="AP59"/>
  <c r="AP58" s="1"/>
  <c r="AR59"/>
  <c r="AT59"/>
  <c r="AV59"/>
  <c r="AX59"/>
  <c r="AZ59"/>
  <c r="BB59"/>
  <c r="BD59"/>
  <c r="BF59"/>
  <c r="BH59"/>
  <c r="BJ59"/>
  <c r="BL59"/>
  <c r="BN59"/>
  <c r="BN58" s="1"/>
  <c r="BO59"/>
  <c r="BO58" s="1"/>
  <c r="BP59"/>
  <c r="BR59"/>
  <c r="BT59"/>
  <c r="BT58" s="1"/>
  <c r="BU59"/>
  <c r="BU58" s="1"/>
  <c r="BV59"/>
  <c r="BX59"/>
  <c r="BZ59"/>
  <c r="CB59"/>
  <c r="CB58" s="1"/>
  <c r="CD59"/>
  <c r="CF59"/>
  <c r="CH59"/>
  <c r="CJ59"/>
  <c r="CL59"/>
  <c r="CN59"/>
  <c r="CP59"/>
  <c r="CR59"/>
  <c r="CT59"/>
  <c r="CV59"/>
  <c r="CX59"/>
  <c r="CZ59"/>
  <c r="DB59"/>
  <c r="DB58" s="1"/>
  <c r="DD59"/>
  <c r="DF59"/>
  <c r="DF58" s="1"/>
  <c r="DH59"/>
  <c r="DJ59"/>
  <c r="DL59"/>
  <c r="DN59"/>
  <c r="DP59"/>
  <c r="DP58" s="1"/>
  <c r="DR59"/>
  <c r="DT59"/>
  <c r="DV59"/>
  <c r="DX59"/>
  <c r="DX58" s="1"/>
  <c r="DZ59"/>
  <c r="EB59"/>
  <c r="ED59"/>
  <c r="EF59"/>
  <c r="EH59"/>
  <c r="EJ59"/>
  <c r="EL59"/>
  <c r="EN59"/>
  <c r="EP59"/>
  <c r="ER59"/>
  <c r="ET59"/>
  <c r="EV59"/>
  <c r="EV58" s="1"/>
  <c r="EW59"/>
  <c r="EW58" s="1"/>
  <c r="EX59"/>
  <c r="EX58" s="1"/>
  <c r="EY59"/>
  <c r="EY58" s="1"/>
  <c r="EZ59"/>
  <c r="EZ58" s="1"/>
  <c r="FA59"/>
  <c r="FA58" s="1"/>
  <c r="P59"/>
  <c r="P58" s="1"/>
  <c r="N59"/>
  <c r="L59"/>
  <c r="J59"/>
  <c r="J58" s="1"/>
  <c r="H59"/>
  <c r="M59" l="1"/>
  <c r="M58" s="1"/>
  <c r="L58"/>
  <c r="EU59"/>
  <c r="EU58" s="1"/>
  <c r="ET58"/>
  <c r="EM59"/>
  <c r="EM58" s="1"/>
  <c r="EL58"/>
  <c r="EI59"/>
  <c r="EI58" s="1"/>
  <c r="EH58"/>
  <c r="EA59"/>
  <c r="EA58" s="1"/>
  <c r="DZ58"/>
  <c r="DW59"/>
  <c r="DW58" s="1"/>
  <c r="DV58"/>
  <c r="DS59"/>
  <c r="DS58" s="1"/>
  <c r="DR58"/>
  <c r="DM59"/>
  <c r="DM58" s="1"/>
  <c r="DL58"/>
  <c r="CQ59"/>
  <c r="CQ58" s="1"/>
  <c r="CP58"/>
  <c r="CI59"/>
  <c r="CI58" s="1"/>
  <c r="CH58"/>
  <c r="BY59"/>
  <c r="BY58" s="1"/>
  <c r="BX58"/>
  <c r="BM59"/>
  <c r="BM58" s="1"/>
  <c r="BL58"/>
  <c r="BE59"/>
  <c r="BE58" s="1"/>
  <c r="BD58"/>
  <c r="AW59"/>
  <c r="AW58" s="1"/>
  <c r="AV58"/>
  <c r="AS59"/>
  <c r="AS58" s="1"/>
  <c r="AR58"/>
  <c r="I59"/>
  <c r="I58" s="1"/>
  <c r="H58"/>
  <c r="O59"/>
  <c r="O58" s="1"/>
  <c r="N58"/>
  <c r="ES59"/>
  <c r="ES58" s="1"/>
  <c r="ER58"/>
  <c r="EO59"/>
  <c r="EO58" s="1"/>
  <c r="EN58"/>
  <c r="EK59"/>
  <c r="EK58" s="1"/>
  <c r="EJ58"/>
  <c r="EG59"/>
  <c r="EG58" s="1"/>
  <c r="EF58"/>
  <c r="EC59"/>
  <c r="EC58" s="1"/>
  <c r="EB58"/>
  <c r="DU59"/>
  <c r="DU58" s="1"/>
  <c r="DT58"/>
  <c r="DO59"/>
  <c r="DO58" s="1"/>
  <c r="DN58"/>
  <c r="DK59"/>
  <c r="DK58" s="1"/>
  <c r="DJ58"/>
  <c r="DA59"/>
  <c r="DA58" s="1"/>
  <c r="CZ58"/>
  <c r="CW59"/>
  <c r="CW58" s="1"/>
  <c r="CV58"/>
  <c r="CS59"/>
  <c r="CS58" s="1"/>
  <c r="CR58"/>
  <c r="CO59"/>
  <c r="CO58" s="1"/>
  <c r="CN58"/>
  <c r="CK59"/>
  <c r="CK58" s="1"/>
  <c r="CJ58"/>
  <c r="CG59"/>
  <c r="CG58" s="1"/>
  <c r="CF58"/>
  <c r="CA59"/>
  <c r="CA58" s="1"/>
  <c r="BZ58"/>
  <c r="BW59"/>
  <c r="BW58" s="1"/>
  <c r="BV58"/>
  <c r="BQ59"/>
  <c r="BQ58" s="1"/>
  <c r="BP58"/>
  <c r="BK59"/>
  <c r="BK58" s="1"/>
  <c r="BJ58"/>
  <c r="BG59"/>
  <c r="BG58" s="1"/>
  <c r="BF58"/>
  <c r="BC59"/>
  <c r="BC58" s="1"/>
  <c r="BB58"/>
  <c r="AY59"/>
  <c r="AY58" s="1"/>
  <c r="AX58"/>
  <c r="AU59"/>
  <c r="AU58" s="1"/>
  <c r="AT58"/>
  <c r="AO59"/>
  <c r="AO58" s="1"/>
  <c r="AN58"/>
  <c r="K59"/>
  <c r="K58" s="1"/>
  <c r="Q59"/>
  <c r="Q58" s="1"/>
  <c r="DQ59"/>
  <c r="DQ58" s="1"/>
  <c r="DC59"/>
  <c r="DC58" s="1"/>
  <c r="CC59"/>
  <c r="CC58" s="1"/>
  <c r="AQ59"/>
  <c r="AQ58" s="1"/>
  <c r="EQ59"/>
  <c r="EQ58" s="1"/>
  <c r="EP58"/>
  <c r="EE59"/>
  <c r="EE58" s="1"/>
  <c r="ED58"/>
  <c r="DI59"/>
  <c r="DI58" s="1"/>
  <c r="DH58"/>
  <c r="DE59"/>
  <c r="DE58" s="1"/>
  <c r="DD58"/>
  <c r="CY59"/>
  <c r="CY58" s="1"/>
  <c r="CX58"/>
  <c r="CU59"/>
  <c r="CU58" s="1"/>
  <c r="CT58"/>
  <c r="CM59"/>
  <c r="CM58" s="1"/>
  <c r="CL58"/>
  <c r="CE59"/>
  <c r="CE58" s="1"/>
  <c r="CD58"/>
  <c r="BS59"/>
  <c r="BS58" s="1"/>
  <c r="BR58"/>
  <c r="BI59"/>
  <c r="BI58" s="1"/>
  <c r="BH58"/>
  <c r="BA59"/>
  <c r="BA58" s="1"/>
  <c r="AZ58"/>
  <c r="DY59"/>
  <c r="DY58" s="1"/>
  <c r="DG59"/>
  <c r="DG58" s="1"/>
  <c r="H56" l="1"/>
  <c r="I56" s="1"/>
  <c r="J56"/>
  <c r="K56"/>
  <c r="L56"/>
  <c r="M56"/>
  <c r="N56"/>
  <c r="O56"/>
  <c r="P56"/>
  <c r="Q56"/>
  <c r="R56"/>
  <c r="S56"/>
  <c r="T56"/>
  <c r="U56" s="1"/>
  <c r="V56"/>
  <c r="W56" s="1"/>
  <c r="X56"/>
  <c r="Y56" s="1"/>
  <c r="Z56"/>
  <c r="AA56" s="1"/>
  <c r="AB56"/>
  <c r="AC56" s="1"/>
  <c r="AD56"/>
  <c r="AE56" s="1"/>
  <c r="AF56"/>
  <c r="AG56" s="1"/>
  <c r="AH56"/>
  <c r="AI56" s="1"/>
  <c r="AJ56"/>
  <c r="AK56" s="1"/>
  <c r="AL56"/>
  <c r="AM56" s="1"/>
  <c r="AN56"/>
  <c r="AO56" s="1"/>
  <c r="AP56"/>
  <c r="AQ56" s="1"/>
  <c r="AR56"/>
  <c r="AS56" s="1"/>
  <c r="AT56"/>
  <c r="AU56" s="1"/>
  <c r="AV56"/>
  <c r="AW56" s="1"/>
  <c r="AX56"/>
  <c r="AY56" s="1"/>
  <c r="AZ56"/>
  <c r="BA56" s="1"/>
  <c r="BB56"/>
  <c r="BC56" s="1"/>
  <c r="BD56"/>
  <c r="BE56" s="1"/>
  <c r="BF56"/>
  <c r="BG56" s="1"/>
  <c r="BH56"/>
  <c r="BI56" s="1"/>
  <c r="BJ56"/>
  <c r="BK56" s="1"/>
  <c r="BL56"/>
  <c r="BM56" s="1"/>
  <c r="BN56"/>
  <c r="BO56" s="1"/>
  <c r="BP56"/>
  <c r="BQ56" s="1"/>
  <c r="BR56"/>
  <c r="BS56" s="1"/>
  <c r="BT56"/>
  <c r="BU56" s="1"/>
  <c r="BV56"/>
  <c r="BW56" s="1"/>
  <c r="BX56"/>
  <c r="BY56" s="1"/>
  <c r="BZ56"/>
  <c r="CA56" s="1"/>
  <c r="CB56"/>
  <c r="CC56" s="1"/>
  <c r="CD56"/>
  <c r="CE56" s="1"/>
  <c r="CF56"/>
  <c r="CG56" s="1"/>
  <c r="CH56"/>
  <c r="CI56" s="1"/>
  <c r="CJ56"/>
  <c r="CK56" s="1"/>
  <c r="CL56"/>
  <c r="CM56" s="1"/>
  <c r="CN56"/>
  <c r="CO56" s="1"/>
  <c r="CP56"/>
  <c r="CQ56" s="1"/>
  <c r="CR56"/>
  <c r="CS56" s="1"/>
  <c r="CT56"/>
  <c r="CU56" s="1"/>
  <c r="CV56"/>
  <c r="CW56" s="1"/>
  <c r="CX56"/>
  <c r="CY56" s="1"/>
  <c r="CZ56"/>
  <c r="DA56" s="1"/>
  <c r="DB56"/>
  <c r="DC56" s="1"/>
  <c r="DD56"/>
  <c r="DE56" s="1"/>
  <c r="DF56"/>
  <c r="DG56" s="1"/>
  <c r="DH56"/>
  <c r="DI56" s="1"/>
  <c r="DJ56"/>
  <c r="DK56" s="1"/>
  <c r="DL56"/>
  <c r="DM56" s="1"/>
  <c r="DN56"/>
  <c r="DO56" s="1"/>
  <c r="DP56"/>
  <c r="DQ56" s="1"/>
  <c r="DR56"/>
  <c r="DS56" s="1"/>
  <c r="DT56"/>
  <c r="DU56" s="1"/>
  <c r="DV56"/>
  <c r="DW56" s="1"/>
  <c r="DX56"/>
  <c r="DY56" s="1"/>
  <c r="DZ56"/>
  <c r="EA56" s="1"/>
  <c r="EB56"/>
  <c r="EC56" s="1"/>
  <c r="ED56"/>
  <c r="EE56" s="1"/>
  <c r="EF56"/>
  <c r="EG56" s="1"/>
  <c r="EH56"/>
  <c r="EI56" s="1"/>
  <c r="EJ56"/>
  <c r="EK56" s="1"/>
  <c r="EL56"/>
  <c r="EM56" s="1"/>
  <c r="EN56"/>
  <c r="EO56" s="1"/>
  <c r="EP56"/>
  <c r="EQ56" s="1"/>
  <c r="ER56"/>
  <c r="ES56" s="1"/>
  <c r="ET56"/>
  <c r="EU56" s="1"/>
  <c r="EV56"/>
  <c r="EW56"/>
  <c r="EX56"/>
  <c r="EY56"/>
  <c r="EZ56"/>
  <c r="FA56" s="1"/>
  <c r="H53"/>
  <c r="I53" s="1"/>
  <c r="J53"/>
  <c r="K53" s="1"/>
  <c r="L53"/>
  <c r="M53" s="1"/>
  <c r="N53"/>
  <c r="O53" s="1"/>
  <c r="P53"/>
  <c r="Q53" s="1"/>
  <c r="R53"/>
  <c r="S53" s="1"/>
  <c r="T53"/>
  <c r="U53" s="1"/>
  <c r="V53"/>
  <c r="W53" s="1"/>
  <c r="X53"/>
  <c r="Y53" s="1"/>
  <c r="Z53"/>
  <c r="AA53" s="1"/>
  <c r="AB53"/>
  <c r="AC53" s="1"/>
  <c r="AD53"/>
  <c r="AE53" s="1"/>
  <c r="AF53"/>
  <c r="AG53" s="1"/>
  <c r="AH53"/>
  <c r="AI53" s="1"/>
  <c r="AJ53"/>
  <c r="AK53" s="1"/>
  <c r="AL53"/>
  <c r="AM53" s="1"/>
  <c r="AN53"/>
  <c r="AO53" s="1"/>
  <c r="AP53"/>
  <c r="AQ53" s="1"/>
  <c r="AR53"/>
  <c r="AS53" s="1"/>
  <c r="AT53"/>
  <c r="AU53" s="1"/>
  <c r="AV53"/>
  <c r="AW53" s="1"/>
  <c r="AX53"/>
  <c r="AY53" s="1"/>
  <c r="AZ53"/>
  <c r="BA53" s="1"/>
  <c r="BB53"/>
  <c r="BC53" s="1"/>
  <c r="BD53"/>
  <c r="BE53" s="1"/>
  <c r="BF53"/>
  <c r="BG53" s="1"/>
  <c r="BH53"/>
  <c r="BI53" s="1"/>
  <c r="BJ53"/>
  <c r="BK53" s="1"/>
  <c r="BL53"/>
  <c r="BM53" s="1"/>
  <c r="BN53"/>
  <c r="BO53" s="1"/>
  <c r="BP53"/>
  <c r="BQ53" s="1"/>
  <c r="BR53"/>
  <c r="BS53" s="1"/>
  <c r="BT53"/>
  <c r="BU53" s="1"/>
  <c r="BV53"/>
  <c r="BW53" s="1"/>
  <c r="BX53"/>
  <c r="BY53" s="1"/>
  <c r="BZ53"/>
  <c r="CA53" s="1"/>
  <c r="CB53"/>
  <c r="CC53" s="1"/>
  <c r="CD53"/>
  <c r="CE53" s="1"/>
  <c r="CF53"/>
  <c r="CG53" s="1"/>
  <c r="CH53"/>
  <c r="CI53" s="1"/>
  <c r="CJ53"/>
  <c r="CK53" s="1"/>
  <c r="CL53"/>
  <c r="CM53" s="1"/>
  <c r="CN53"/>
  <c r="CO53" s="1"/>
  <c r="CP53"/>
  <c r="CQ53" s="1"/>
  <c r="CR53"/>
  <c r="CS53" s="1"/>
  <c r="CT53"/>
  <c r="CU53" s="1"/>
  <c r="CV53"/>
  <c r="CW53" s="1"/>
  <c r="CX53"/>
  <c r="CY53" s="1"/>
  <c r="CZ53"/>
  <c r="DA53" s="1"/>
  <c r="DB53"/>
  <c r="DC53" s="1"/>
  <c r="DD53"/>
  <c r="DE53" s="1"/>
  <c r="DF53"/>
  <c r="DG53" s="1"/>
  <c r="DH53"/>
  <c r="DI53" s="1"/>
  <c r="DJ53"/>
  <c r="DK53" s="1"/>
  <c r="DL53"/>
  <c r="DM53" s="1"/>
  <c r="DN53"/>
  <c r="DO53" s="1"/>
  <c r="DP53"/>
  <c r="DQ53" s="1"/>
  <c r="DR53"/>
  <c r="DS53" s="1"/>
  <c r="DT53"/>
  <c r="DU53" s="1"/>
  <c r="DV53"/>
  <c r="DW53" s="1"/>
  <c r="DX53"/>
  <c r="DY53" s="1"/>
  <c r="DZ53"/>
  <c r="EA53" s="1"/>
  <c r="EB53"/>
  <c r="EC53" s="1"/>
  <c r="ED53"/>
  <c r="EE53" s="1"/>
  <c r="EF53"/>
  <c r="EG53" s="1"/>
  <c r="EH53"/>
  <c r="EI53" s="1"/>
  <c r="EJ53"/>
  <c r="EK53" s="1"/>
  <c r="EL53"/>
  <c r="EM53" s="1"/>
  <c r="EN53"/>
  <c r="EO53" s="1"/>
  <c r="EP53"/>
  <c r="EQ53" s="1"/>
  <c r="ER53"/>
  <c r="ES53" s="1"/>
  <c r="ET53"/>
  <c r="EU53" s="1"/>
  <c r="EV53"/>
  <c r="EW53" s="1"/>
  <c r="EX53"/>
  <c r="EY53" s="1"/>
  <c r="EZ53"/>
  <c r="FA53" s="1"/>
  <c r="J47"/>
  <c r="K47"/>
  <c r="L47"/>
  <c r="M47"/>
  <c r="N47"/>
  <c r="O47"/>
  <c r="P47"/>
  <c r="Q47"/>
  <c r="R47"/>
  <c r="S47"/>
  <c r="T47"/>
  <c r="U47"/>
  <c r="V47"/>
  <c r="W47" s="1"/>
  <c r="X47"/>
  <c r="Y47" s="1"/>
  <c r="Z47"/>
  <c r="AA47" s="1"/>
  <c r="AB47"/>
  <c r="AC47" s="1"/>
  <c r="AD47"/>
  <c r="AE47" s="1"/>
  <c r="AF47"/>
  <c r="AG47" s="1"/>
  <c r="AH47"/>
  <c r="AI47" s="1"/>
  <c r="AJ47"/>
  <c r="AK47" s="1"/>
  <c r="AL47"/>
  <c r="AM47" s="1"/>
  <c r="AN47"/>
  <c r="AO47" s="1"/>
  <c r="AP47"/>
  <c r="AQ47" s="1"/>
  <c r="AR47"/>
  <c r="AS47"/>
  <c r="AT47"/>
  <c r="AU47" s="1"/>
  <c r="AV47"/>
  <c r="AW47" s="1"/>
  <c r="AX47"/>
  <c r="AY47" s="1"/>
  <c r="AZ47"/>
  <c r="BA47" s="1"/>
  <c r="BB47"/>
  <c r="BC47" s="1"/>
  <c r="BD47"/>
  <c r="BE47" s="1"/>
  <c r="BF47"/>
  <c r="BG47" s="1"/>
  <c r="BH47"/>
  <c r="BI47" s="1"/>
  <c r="BJ47"/>
  <c r="BK47" s="1"/>
  <c r="BL47"/>
  <c r="BM47" s="1"/>
  <c r="BN47"/>
  <c r="BO47"/>
  <c r="BP47"/>
  <c r="BQ47"/>
  <c r="BR47"/>
  <c r="BS47"/>
  <c r="BT47"/>
  <c r="BU47"/>
  <c r="BV47"/>
  <c r="BW47"/>
  <c r="BX47"/>
  <c r="BY47"/>
  <c r="BZ47"/>
  <c r="CA47"/>
  <c r="CB47"/>
  <c r="CC47"/>
  <c r="CD47"/>
  <c r="CE47"/>
  <c r="CF47"/>
  <c r="CG47"/>
  <c r="CH47"/>
  <c r="CI47"/>
  <c r="CJ47"/>
  <c r="CK47"/>
  <c r="CL47"/>
  <c r="CM47"/>
  <c r="CN47"/>
  <c r="CO47"/>
  <c r="CP47"/>
  <c r="CQ47"/>
  <c r="CR47"/>
  <c r="CS47"/>
  <c r="CT47"/>
  <c r="CU47" s="1"/>
  <c r="CV47"/>
  <c r="CW47" s="1"/>
  <c r="CX47"/>
  <c r="CY47" s="1"/>
  <c r="CZ47"/>
  <c r="DA47" s="1"/>
  <c r="DB47"/>
  <c r="DC47" s="1"/>
  <c r="DD47"/>
  <c r="DE47" s="1"/>
  <c r="DF47"/>
  <c r="DG47" s="1"/>
  <c r="DH47"/>
  <c r="DI47" s="1"/>
  <c r="DJ47"/>
  <c r="DK47" s="1"/>
  <c r="DL47"/>
  <c r="DM47" s="1"/>
  <c r="DN47"/>
  <c r="DO47" s="1"/>
  <c r="DP47"/>
  <c r="DQ47" s="1"/>
  <c r="DR47"/>
  <c r="DS47" s="1"/>
  <c r="DT47"/>
  <c r="DU47" s="1"/>
  <c r="DV47"/>
  <c r="DW47" s="1"/>
  <c r="DX47"/>
  <c r="DY47" s="1"/>
  <c r="DZ47"/>
  <c r="EA47" s="1"/>
  <c r="EB47"/>
  <c r="EC47" s="1"/>
  <c r="ED47"/>
  <c r="EE47"/>
  <c r="EF47"/>
  <c r="EG47" s="1"/>
  <c r="EH47"/>
  <c r="EI47" s="1"/>
  <c r="EJ47"/>
  <c r="EK47" s="1"/>
  <c r="EL47"/>
  <c r="EM47" s="1"/>
  <c r="EN47"/>
  <c r="EO47" s="1"/>
  <c r="EP47"/>
  <c r="EQ47" s="1"/>
  <c r="ER47"/>
  <c r="ES47"/>
  <c r="ET47"/>
  <c r="EU47" s="1"/>
  <c r="EV47"/>
  <c r="EW47" s="1"/>
  <c r="EX47"/>
  <c r="EY47" s="1"/>
  <c r="EZ47"/>
  <c r="FA47" s="1"/>
  <c r="J50"/>
  <c r="K50" s="1"/>
  <c r="L50"/>
  <c r="M50"/>
  <c r="N50"/>
  <c r="O50"/>
  <c r="P50"/>
  <c r="Q50"/>
  <c r="R50"/>
  <c r="S50"/>
  <c r="T50"/>
  <c r="U50" s="1"/>
  <c r="V50"/>
  <c r="W50" s="1"/>
  <c r="X50"/>
  <c r="Y50" s="1"/>
  <c r="Z50"/>
  <c r="AA50" s="1"/>
  <c r="AB50"/>
  <c r="AC50" s="1"/>
  <c r="AD50"/>
  <c r="AE50" s="1"/>
  <c r="AF50"/>
  <c r="AG50" s="1"/>
  <c r="AH50"/>
  <c r="AI50" s="1"/>
  <c r="AJ50"/>
  <c r="AK50" s="1"/>
  <c r="AL50"/>
  <c r="AM50" s="1"/>
  <c r="AN50"/>
  <c r="AO50" s="1"/>
  <c r="AP50"/>
  <c r="AQ50" s="1"/>
  <c r="AR50"/>
  <c r="AS50" s="1"/>
  <c r="AT50"/>
  <c r="AU50" s="1"/>
  <c r="AV50"/>
  <c r="AW50" s="1"/>
  <c r="AX50"/>
  <c r="AY50" s="1"/>
  <c r="AZ50"/>
  <c r="BA50" s="1"/>
  <c r="BB50"/>
  <c r="BC50" s="1"/>
  <c r="BD50"/>
  <c r="BE50" s="1"/>
  <c r="BF50"/>
  <c r="BG50" s="1"/>
  <c r="BH50"/>
  <c r="BI50" s="1"/>
  <c r="BJ50"/>
  <c r="BK50" s="1"/>
  <c r="BL50"/>
  <c r="BM50" s="1"/>
  <c r="BN50"/>
  <c r="BO50" s="1"/>
  <c r="BP50"/>
  <c r="BQ50" s="1"/>
  <c r="BR50"/>
  <c r="BS50" s="1"/>
  <c r="BT50"/>
  <c r="BU50" s="1"/>
  <c r="BV50"/>
  <c r="BW50" s="1"/>
  <c r="BX50"/>
  <c r="BY50" s="1"/>
  <c r="BZ50"/>
  <c r="CA50" s="1"/>
  <c r="CB50"/>
  <c r="CC50" s="1"/>
  <c r="CD50"/>
  <c r="CE50" s="1"/>
  <c r="CF50"/>
  <c r="CG50" s="1"/>
  <c r="CH50"/>
  <c r="CI50" s="1"/>
  <c r="CJ50"/>
  <c r="CK50" s="1"/>
  <c r="CL50"/>
  <c r="CM50" s="1"/>
  <c r="CN50"/>
  <c r="CO50" s="1"/>
  <c r="CP50"/>
  <c r="CQ50" s="1"/>
  <c r="CR50"/>
  <c r="CS50" s="1"/>
  <c r="CT50"/>
  <c r="CU50" s="1"/>
  <c r="CV50"/>
  <c r="CW50" s="1"/>
  <c r="CX50"/>
  <c r="CY50" s="1"/>
  <c r="CZ50"/>
  <c r="DA50" s="1"/>
  <c r="DB50"/>
  <c r="DC50" s="1"/>
  <c r="DD50"/>
  <c r="DE50" s="1"/>
  <c r="DF50"/>
  <c r="DG50" s="1"/>
  <c r="DH50"/>
  <c r="DI50" s="1"/>
  <c r="DJ50"/>
  <c r="DK50" s="1"/>
  <c r="DL50"/>
  <c r="DM50" s="1"/>
  <c r="DN50"/>
  <c r="DO50" s="1"/>
  <c r="DP50"/>
  <c r="DQ50" s="1"/>
  <c r="DR50"/>
  <c r="DS50" s="1"/>
  <c r="DT50"/>
  <c r="DU50" s="1"/>
  <c r="DV50"/>
  <c r="DW50" s="1"/>
  <c r="DX50"/>
  <c r="DY50" s="1"/>
  <c r="DZ50"/>
  <c r="EA50" s="1"/>
  <c r="EB50"/>
  <c r="EC50" s="1"/>
  <c r="ED50"/>
  <c r="EE50" s="1"/>
  <c r="EF50"/>
  <c r="EG50" s="1"/>
  <c r="EH50"/>
  <c r="EI50" s="1"/>
  <c r="EJ50"/>
  <c r="EK50" s="1"/>
  <c r="EL50"/>
  <c r="EM50" s="1"/>
  <c r="EN50"/>
  <c r="EO50" s="1"/>
  <c r="EP50"/>
  <c r="EQ50" s="1"/>
  <c r="ER50"/>
  <c r="ES50" s="1"/>
  <c r="ET50"/>
  <c r="EU50" s="1"/>
  <c r="EV50"/>
  <c r="EW50" s="1"/>
  <c r="EX50"/>
  <c r="EY50" s="1"/>
  <c r="EZ50"/>
  <c r="FA50" s="1"/>
  <c r="H47"/>
  <c r="I47" s="1"/>
  <c r="H50"/>
  <c r="I50" s="1"/>
  <c r="H45"/>
  <c r="J45"/>
  <c r="L45"/>
  <c r="N45"/>
  <c r="P45"/>
  <c r="R45"/>
  <c r="T45"/>
  <c r="V45"/>
  <c r="X45"/>
  <c r="Z45"/>
  <c r="AB45"/>
  <c r="AC45"/>
  <c r="AD45"/>
  <c r="AF45"/>
  <c r="AH45"/>
  <c r="AJ45"/>
  <c r="AL45"/>
  <c r="AN45"/>
  <c r="AP45"/>
  <c r="AR45"/>
  <c r="AT45"/>
  <c r="AU45"/>
  <c r="AV45"/>
  <c r="AX45"/>
  <c r="AZ45"/>
  <c r="BB45"/>
  <c r="BD45"/>
  <c r="BF45"/>
  <c r="BH45"/>
  <c r="BJ45"/>
  <c r="BL45"/>
  <c r="BN45"/>
  <c r="BP45"/>
  <c r="BR45"/>
  <c r="BT45"/>
  <c r="BV45"/>
  <c r="BX45"/>
  <c r="BZ45"/>
  <c r="CB45"/>
  <c r="CD45"/>
  <c r="CF45"/>
  <c r="CH45"/>
  <c r="CJ45"/>
  <c r="CL45"/>
  <c r="CN45"/>
  <c r="CP45"/>
  <c r="CR45"/>
  <c r="CT45"/>
  <c r="CV45"/>
  <c r="CX45"/>
  <c r="CZ45"/>
  <c r="DB45"/>
  <c r="DD45"/>
  <c r="DF45"/>
  <c r="DH45"/>
  <c r="DJ45"/>
  <c r="DL45"/>
  <c r="DN45"/>
  <c r="DP45"/>
  <c r="DR45"/>
  <c r="DT45"/>
  <c r="DV45"/>
  <c r="DX45"/>
  <c r="DZ45"/>
  <c r="EB45"/>
  <c r="ED45"/>
  <c r="EF45"/>
  <c r="EH45"/>
  <c r="EJ45"/>
  <c r="EL45"/>
  <c r="EN45"/>
  <c r="EP45"/>
  <c r="ER45"/>
  <c r="ET45"/>
  <c r="EV45"/>
  <c r="EW45"/>
  <c r="EX45"/>
  <c r="EY45"/>
  <c r="EZ45"/>
  <c r="FA45"/>
  <c r="F45"/>
  <c r="L97"/>
  <c r="M97"/>
  <c r="N97"/>
  <c r="O97"/>
  <c r="P97"/>
  <c r="Q97"/>
  <c r="R97"/>
  <c r="S97"/>
  <c r="T97"/>
  <c r="U97"/>
  <c r="V97"/>
  <c r="W97" s="1"/>
  <c r="X97"/>
  <c r="Y97" s="1"/>
  <c r="Z97"/>
  <c r="AA97" s="1"/>
  <c r="AB97"/>
  <c r="AC97" s="1"/>
  <c r="AD97"/>
  <c r="AE97" s="1"/>
  <c r="AF97"/>
  <c r="AG97" s="1"/>
  <c r="AH97"/>
  <c r="AI97" s="1"/>
  <c r="AJ97"/>
  <c r="AK97" s="1"/>
  <c r="AL97"/>
  <c r="AM97" s="1"/>
  <c r="AN97"/>
  <c r="AO97" s="1"/>
  <c r="AP97"/>
  <c r="AQ97" s="1"/>
  <c r="AR97"/>
  <c r="AS97" s="1"/>
  <c r="AT97"/>
  <c r="AU97" s="1"/>
  <c r="AV97"/>
  <c r="AW97" s="1"/>
  <c r="AX97"/>
  <c r="AY97" s="1"/>
  <c r="AZ97"/>
  <c r="BA97" s="1"/>
  <c r="BB97"/>
  <c r="BC97" s="1"/>
  <c r="BD97"/>
  <c r="BE97" s="1"/>
  <c r="BF97"/>
  <c r="BG97" s="1"/>
  <c r="BH97"/>
  <c r="BI97" s="1"/>
  <c r="BJ97"/>
  <c r="BK97" s="1"/>
  <c r="BL97"/>
  <c r="BM97" s="1"/>
  <c r="BN97"/>
  <c r="BO97" s="1"/>
  <c r="BP97"/>
  <c r="BQ97" s="1"/>
  <c r="BR97"/>
  <c r="BS97" s="1"/>
  <c r="BT97"/>
  <c r="BU97" s="1"/>
  <c r="BV97"/>
  <c r="BW97" s="1"/>
  <c r="BX97"/>
  <c r="BY97" s="1"/>
  <c r="BZ97"/>
  <c r="CA97" s="1"/>
  <c r="CB97"/>
  <c r="CC97" s="1"/>
  <c r="CD97"/>
  <c r="CE97" s="1"/>
  <c r="CF97"/>
  <c r="CG97" s="1"/>
  <c r="CH97"/>
  <c r="CI97" s="1"/>
  <c r="CJ97"/>
  <c r="CK97" s="1"/>
  <c r="CL97"/>
  <c r="CM97" s="1"/>
  <c r="CN97"/>
  <c r="CO97" s="1"/>
  <c r="CP97"/>
  <c r="CQ97" s="1"/>
  <c r="CR97"/>
  <c r="CS97" s="1"/>
  <c r="CT97"/>
  <c r="CU97" s="1"/>
  <c r="CV97"/>
  <c r="CW97" s="1"/>
  <c r="CX97"/>
  <c r="CY97" s="1"/>
  <c r="CZ97"/>
  <c r="DA97" s="1"/>
  <c r="DB97"/>
  <c r="DC97" s="1"/>
  <c r="DD97"/>
  <c r="DE97" s="1"/>
  <c r="DF97"/>
  <c r="DG97" s="1"/>
  <c r="DH97"/>
  <c r="DI97" s="1"/>
  <c r="DJ97"/>
  <c r="DK97" s="1"/>
  <c r="DL97"/>
  <c r="DM97" s="1"/>
  <c r="DN97"/>
  <c r="DO97" s="1"/>
  <c r="DP97"/>
  <c r="DQ97" s="1"/>
  <c r="DR97"/>
  <c r="DS97" s="1"/>
  <c r="DT97"/>
  <c r="DU97" s="1"/>
  <c r="DV97"/>
  <c r="DW97" s="1"/>
  <c r="DX97"/>
  <c r="DY97" s="1"/>
  <c r="DZ97"/>
  <c r="EA97" s="1"/>
  <c r="EB97"/>
  <c r="EC97" s="1"/>
  <c r="ED97"/>
  <c r="EE97" s="1"/>
  <c r="EF97"/>
  <c r="EG97" s="1"/>
  <c r="EH97"/>
  <c r="EI97" s="1"/>
  <c r="EJ97"/>
  <c r="EK97" s="1"/>
  <c r="EL97"/>
  <c r="EM97" s="1"/>
  <c r="EN97"/>
  <c r="EO97" s="1"/>
  <c r="EP97"/>
  <c r="EQ97" s="1"/>
  <c r="ER97"/>
  <c r="ES97" s="1"/>
  <c r="ET97"/>
  <c r="EU97" s="1"/>
  <c r="EV97"/>
  <c r="EW97" s="1"/>
  <c r="EX97"/>
  <c r="EY97" s="1"/>
  <c r="EZ97"/>
  <c r="FA97" s="1"/>
  <c r="L94"/>
  <c r="N94"/>
  <c r="P94"/>
  <c r="R94"/>
  <c r="T94"/>
  <c r="V94"/>
  <c r="X94"/>
  <c r="Z94"/>
  <c r="AB94"/>
  <c r="AD94"/>
  <c r="AF94"/>
  <c r="AH94"/>
  <c r="AJ94"/>
  <c r="AL94"/>
  <c r="AN94"/>
  <c r="AP94"/>
  <c r="AR94"/>
  <c r="AT94"/>
  <c r="AU94"/>
  <c r="AU93" s="1"/>
  <c r="AV94"/>
  <c r="AW94"/>
  <c r="AW93" s="1"/>
  <c r="AX94"/>
  <c r="AZ94"/>
  <c r="BB94"/>
  <c r="BD94"/>
  <c r="BF94"/>
  <c r="BH94"/>
  <c r="BJ94"/>
  <c r="BL94"/>
  <c r="BN94"/>
  <c r="BP94"/>
  <c r="BR94"/>
  <c r="BT94"/>
  <c r="BV94"/>
  <c r="BX94"/>
  <c r="BZ94"/>
  <c r="CB94"/>
  <c r="CD94"/>
  <c r="CF94"/>
  <c r="CH94"/>
  <c r="CJ94"/>
  <c r="CL94"/>
  <c r="CN94"/>
  <c r="CP94"/>
  <c r="CR94"/>
  <c r="CT94"/>
  <c r="CV94"/>
  <c r="CX94"/>
  <c r="CZ94"/>
  <c r="DB94"/>
  <c r="DD94"/>
  <c r="DF94"/>
  <c r="DH94"/>
  <c r="DJ94"/>
  <c r="DL94"/>
  <c r="DN94"/>
  <c r="DP94"/>
  <c r="DR94"/>
  <c r="DT94"/>
  <c r="DV94"/>
  <c r="DX94"/>
  <c r="DZ94"/>
  <c r="EB94"/>
  <c r="ED94"/>
  <c r="EF94"/>
  <c r="EH94"/>
  <c r="EJ94"/>
  <c r="EK94"/>
  <c r="EK93" s="1"/>
  <c r="EL94"/>
  <c r="EM94"/>
  <c r="EM93" s="1"/>
  <c r="EN94"/>
  <c r="EP94"/>
  <c r="ER94"/>
  <c r="ET94"/>
  <c r="EV94"/>
  <c r="EW94"/>
  <c r="EX94"/>
  <c r="EY94"/>
  <c r="EZ94"/>
  <c r="FA94"/>
  <c r="H97"/>
  <c r="I97"/>
  <c r="J97"/>
  <c r="K97"/>
  <c r="H94"/>
  <c r="I94"/>
  <c r="I93" s="1"/>
  <c r="J94"/>
  <c r="K94"/>
  <c r="K93" s="1"/>
  <c r="F99"/>
  <c r="G99" s="1"/>
  <c r="F70"/>
  <c r="F56"/>
  <c r="F53"/>
  <c r="F50"/>
  <c r="F47"/>
  <c r="G47" s="1"/>
  <c r="EQ94" l="1"/>
  <c r="EQ93" s="1"/>
  <c r="EP93"/>
  <c r="EI94"/>
  <c r="EI93" s="1"/>
  <c r="EH93"/>
  <c r="ED93"/>
  <c r="DW94"/>
  <c r="DW93" s="1"/>
  <c r="DV93"/>
  <c r="DO94"/>
  <c r="DO93" s="1"/>
  <c r="DN93"/>
  <c r="DK94"/>
  <c r="DK93" s="1"/>
  <c r="DJ93"/>
  <c r="DC94"/>
  <c r="DC93" s="1"/>
  <c r="DB93"/>
  <c r="CY94"/>
  <c r="CY93" s="1"/>
  <c r="CX93"/>
  <c r="CU94"/>
  <c r="CU93" s="1"/>
  <c r="CT93"/>
  <c r="CQ94"/>
  <c r="CQ93" s="1"/>
  <c r="CP93"/>
  <c r="CM94"/>
  <c r="CM93" s="1"/>
  <c r="CL93"/>
  <c r="CI94"/>
  <c r="CI93" s="1"/>
  <c r="CH93"/>
  <c r="CE94"/>
  <c r="CE93" s="1"/>
  <c r="CD93"/>
  <c r="CA94"/>
  <c r="CA93" s="1"/>
  <c r="BZ93"/>
  <c r="BW94"/>
  <c r="BW93" s="1"/>
  <c r="BV93"/>
  <c r="BS94"/>
  <c r="BS93" s="1"/>
  <c r="BR93"/>
  <c r="BO94"/>
  <c r="BO93" s="1"/>
  <c r="BN93"/>
  <c r="BL93"/>
  <c r="BI94"/>
  <c r="BI93" s="1"/>
  <c r="BH93"/>
  <c r="BE94"/>
  <c r="BE93" s="1"/>
  <c r="BD93"/>
  <c r="BA94"/>
  <c r="BA93" s="1"/>
  <c r="AZ93"/>
  <c r="AS94"/>
  <c r="AS93" s="1"/>
  <c r="AR93"/>
  <c r="AO94"/>
  <c r="AO93" s="1"/>
  <c r="AN93"/>
  <c r="AK94"/>
  <c r="AK93" s="1"/>
  <c r="AJ93"/>
  <c r="AG94"/>
  <c r="AG93" s="1"/>
  <c r="AF93"/>
  <c r="AC94"/>
  <c r="AC93" s="1"/>
  <c r="AB93"/>
  <c r="Y94"/>
  <c r="Y93" s="1"/>
  <c r="X93"/>
  <c r="U94"/>
  <c r="U93" s="1"/>
  <c r="T93"/>
  <c r="R93"/>
  <c r="P93"/>
  <c r="N93"/>
  <c r="L93"/>
  <c r="F44"/>
  <c r="FA44"/>
  <c r="EY44"/>
  <c r="EW44"/>
  <c r="EU45"/>
  <c r="ET44"/>
  <c r="EQ45"/>
  <c r="EP108"/>
  <c r="EP44"/>
  <c r="EM45"/>
  <c r="EL44"/>
  <c r="EI45"/>
  <c r="EH108"/>
  <c r="EH44"/>
  <c r="EE45"/>
  <c r="ED108"/>
  <c r="ED44"/>
  <c r="EA45"/>
  <c r="DZ44"/>
  <c r="DW45"/>
  <c r="DV108"/>
  <c r="DV44"/>
  <c r="DS45"/>
  <c r="DR44"/>
  <c r="DO45"/>
  <c r="DN108"/>
  <c r="DN44"/>
  <c r="DK45"/>
  <c r="DJ108"/>
  <c r="DJ44"/>
  <c r="DG45"/>
  <c r="DF44"/>
  <c r="DC45"/>
  <c r="DC44" s="1"/>
  <c r="DB44"/>
  <c r="CY45"/>
  <c r="CX108"/>
  <c r="CX44"/>
  <c r="CU45"/>
  <c r="CT108"/>
  <c r="CT44"/>
  <c r="CQ45"/>
  <c r="CP108"/>
  <c r="CP44"/>
  <c r="CM45"/>
  <c r="CL108"/>
  <c r="CL44"/>
  <c r="CI45"/>
  <c r="CH108"/>
  <c r="CH44"/>
  <c r="CE45"/>
  <c r="CD108"/>
  <c r="CD44"/>
  <c r="CA45"/>
  <c r="BZ108"/>
  <c r="BZ44"/>
  <c r="BW45"/>
  <c r="BV108"/>
  <c r="BV44"/>
  <c r="BS45"/>
  <c r="BR108"/>
  <c r="BR44"/>
  <c r="BO45"/>
  <c r="BN108"/>
  <c r="BN44"/>
  <c r="BK45"/>
  <c r="BJ44"/>
  <c r="BG45"/>
  <c r="BG44" s="1"/>
  <c r="BF44"/>
  <c r="BC45"/>
  <c r="BB44"/>
  <c r="AY45"/>
  <c r="AX44"/>
  <c r="AU44"/>
  <c r="AS45"/>
  <c r="AS44" s="1"/>
  <c r="AR44"/>
  <c r="AO45"/>
  <c r="AN108"/>
  <c r="AN44"/>
  <c r="AK45"/>
  <c r="AJ108"/>
  <c r="AJ44"/>
  <c r="AH44"/>
  <c r="AF108"/>
  <c r="AF44"/>
  <c r="AC44"/>
  <c r="AA45"/>
  <c r="Z44"/>
  <c r="W45"/>
  <c r="V44"/>
  <c r="T108"/>
  <c r="T44"/>
  <c r="R108"/>
  <c r="R44"/>
  <c r="P108"/>
  <c r="P44"/>
  <c r="N108"/>
  <c r="N44"/>
  <c r="L108"/>
  <c r="L44"/>
  <c r="J44"/>
  <c r="H44"/>
  <c r="FA93"/>
  <c r="EW93"/>
  <c r="EU94"/>
  <c r="EU93" s="1"/>
  <c r="ET93"/>
  <c r="EF93"/>
  <c r="EA94"/>
  <c r="EA93" s="1"/>
  <c r="DZ93"/>
  <c r="DZ108"/>
  <c r="DS94"/>
  <c r="DS93" s="1"/>
  <c r="DR93"/>
  <c r="DG94"/>
  <c r="DG93" s="1"/>
  <c r="DF93"/>
  <c r="J93"/>
  <c r="J108"/>
  <c r="H93"/>
  <c r="H108"/>
  <c r="EZ93"/>
  <c r="EX93"/>
  <c r="EV93"/>
  <c r="ES94"/>
  <c r="ES93" s="1"/>
  <c r="ER93"/>
  <c r="EO94"/>
  <c r="EO93" s="1"/>
  <c r="EN93"/>
  <c r="EL93"/>
  <c r="EJ93"/>
  <c r="EJ108"/>
  <c r="EC94"/>
  <c r="EC93" s="1"/>
  <c r="EB93"/>
  <c r="DY94"/>
  <c r="DY93" s="1"/>
  <c r="DX93"/>
  <c r="DU94"/>
  <c r="DU93" s="1"/>
  <c r="DT93"/>
  <c r="DQ94"/>
  <c r="DQ93" s="1"/>
  <c r="DP93"/>
  <c r="DM94"/>
  <c r="DM93" s="1"/>
  <c r="DL93"/>
  <c r="DI94"/>
  <c r="DI93" s="1"/>
  <c r="DH93"/>
  <c r="DE94"/>
  <c r="DE93" s="1"/>
  <c r="DD93"/>
  <c r="DA94"/>
  <c r="DA93" s="1"/>
  <c r="CZ93"/>
  <c r="CW94"/>
  <c r="CW93" s="1"/>
  <c r="CV93"/>
  <c r="CS94"/>
  <c r="CS93" s="1"/>
  <c r="CR93"/>
  <c r="CO94"/>
  <c r="CO93" s="1"/>
  <c r="CN93"/>
  <c r="CK94"/>
  <c r="CK93" s="1"/>
  <c r="CJ93"/>
  <c r="CG94"/>
  <c r="CG93" s="1"/>
  <c r="CF93"/>
  <c r="CC94"/>
  <c r="CC93" s="1"/>
  <c r="CB93"/>
  <c r="BY94"/>
  <c r="BY93" s="1"/>
  <c r="BX93"/>
  <c r="BU94"/>
  <c r="BU93" s="1"/>
  <c r="BT93"/>
  <c r="BQ94"/>
  <c r="BQ93" s="1"/>
  <c r="BP93"/>
  <c r="BK94"/>
  <c r="BK93" s="1"/>
  <c r="BJ93"/>
  <c r="BJ108"/>
  <c r="BG94"/>
  <c r="BG93" s="1"/>
  <c r="BF93"/>
  <c r="BC94"/>
  <c r="BC93" s="1"/>
  <c r="BB93"/>
  <c r="AY94"/>
  <c r="AY93" s="1"/>
  <c r="AX93"/>
  <c r="AV93"/>
  <c r="AT93"/>
  <c r="AQ94"/>
  <c r="AQ93" s="1"/>
  <c r="AP93"/>
  <c r="AM94"/>
  <c r="AM93" s="1"/>
  <c r="AL93"/>
  <c r="AI94"/>
  <c r="AI93" s="1"/>
  <c r="AH93"/>
  <c r="AH108"/>
  <c r="AE94"/>
  <c r="AE93" s="1"/>
  <c r="AD93"/>
  <c r="AA94"/>
  <c r="AA93" s="1"/>
  <c r="Z93"/>
  <c r="W94"/>
  <c r="W93" s="1"/>
  <c r="V93"/>
  <c r="EZ108"/>
  <c r="EZ44"/>
  <c r="EX108"/>
  <c r="EX44"/>
  <c r="EV108"/>
  <c r="EV44"/>
  <c r="ES45"/>
  <c r="ER108"/>
  <c r="ER44"/>
  <c r="EO45"/>
  <c r="EN108"/>
  <c r="EN44"/>
  <c r="EK45"/>
  <c r="EJ44"/>
  <c r="EG45"/>
  <c r="EF108"/>
  <c r="EF44"/>
  <c r="EC45"/>
  <c r="EB108"/>
  <c r="EB44"/>
  <c r="DY45"/>
  <c r="DX108"/>
  <c r="DX44"/>
  <c r="DU45"/>
  <c r="DT108"/>
  <c r="DT44"/>
  <c r="DQ45"/>
  <c r="DP108"/>
  <c r="DP44"/>
  <c r="DM45"/>
  <c r="DL108"/>
  <c r="DL44"/>
  <c r="DI45"/>
  <c r="DH108"/>
  <c r="DH44"/>
  <c r="DE45"/>
  <c r="DD108"/>
  <c r="DD44"/>
  <c r="DA45"/>
  <c r="CZ108"/>
  <c r="CZ44"/>
  <c r="CW45"/>
  <c r="CV108"/>
  <c r="CV44"/>
  <c r="CS45"/>
  <c r="CR108"/>
  <c r="CR44"/>
  <c r="CO45"/>
  <c r="CN108"/>
  <c r="CN44"/>
  <c r="CK45"/>
  <c r="CJ108"/>
  <c r="CJ44"/>
  <c r="CG45"/>
  <c r="CF108"/>
  <c r="CF44"/>
  <c r="CC45"/>
  <c r="CB108"/>
  <c r="CB44"/>
  <c r="BY45"/>
  <c r="BX108"/>
  <c r="BX44"/>
  <c r="BU45"/>
  <c r="BT108"/>
  <c r="BT44"/>
  <c r="BQ45"/>
  <c r="BP108"/>
  <c r="BP44"/>
  <c r="BM45"/>
  <c r="BL108"/>
  <c r="BL44"/>
  <c r="BI45"/>
  <c r="BH108"/>
  <c r="BH44"/>
  <c r="BE45"/>
  <c r="BD108"/>
  <c r="BD44"/>
  <c r="BA45"/>
  <c r="AZ108"/>
  <c r="AZ44"/>
  <c r="AW45"/>
  <c r="AV108"/>
  <c r="AV44"/>
  <c r="AT108"/>
  <c r="AT44"/>
  <c r="AQ45"/>
  <c r="AP108"/>
  <c r="AP44"/>
  <c r="AM45"/>
  <c r="AM44" s="1"/>
  <c r="AL44"/>
  <c r="AE45"/>
  <c r="AD108"/>
  <c r="AD44"/>
  <c r="AB108"/>
  <c r="AB44"/>
  <c r="Y45"/>
  <c r="X108"/>
  <c r="X44"/>
  <c r="EY93"/>
  <c r="EG94"/>
  <c r="EG93" s="1"/>
  <c r="EE94"/>
  <c r="EE93" s="1"/>
  <c r="BM94"/>
  <c r="BM93" s="1"/>
  <c r="S94"/>
  <c r="S93" s="1"/>
  <c r="Q94"/>
  <c r="Q93" s="1"/>
  <c r="O94"/>
  <c r="O93" s="1"/>
  <c r="M94"/>
  <c r="M93" s="1"/>
  <c r="AI45"/>
  <c r="AG45"/>
  <c r="U45"/>
  <c r="S45"/>
  <c r="Q45"/>
  <c r="O45"/>
  <c r="M45"/>
  <c r="K45"/>
  <c r="I45"/>
  <c r="F101"/>
  <c r="G101" s="1"/>
  <c r="F103"/>
  <c r="G103" s="1"/>
  <c r="I44" l="1"/>
  <c r="Q44"/>
  <c r="AQ44"/>
  <c r="CO44"/>
  <c r="CW44"/>
  <c r="EC44"/>
  <c r="K44"/>
  <c r="O44"/>
  <c r="S44"/>
  <c r="AG44"/>
  <c r="AE44"/>
  <c r="AW44"/>
  <c r="BE44"/>
  <c r="BM44"/>
  <c r="BU44"/>
  <c r="CC44"/>
  <c r="CK44"/>
  <c r="CS44"/>
  <c r="DA44"/>
  <c r="DI44"/>
  <c r="DQ44"/>
  <c r="DY44"/>
  <c r="EG44"/>
  <c r="EO44"/>
  <c r="W84"/>
  <c r="V84"/>
  <c r="AE84"/>
  <c r="AD84"/>
  <c r="AM84"/>
  <c r="AL84"/>
  <c r="AT84"/>
  <c r="AW84"/>
  <c r="AV84"/>
  <c r="AY84"/>
  <c r="AX84"/>
  <c r="BG84"/>
  <c r="BF84"/>
  <c r="BF108" s="1"/>
  <c r="BQ84"/>
  <c r="BP84"/>
  <c r="BY84"/>
  <c r="BX84"/>
  <c r="CG84"/>
  <c r="CF84"/>
  <c r="CO84"/>
  <c r="CN84"/>
  <c r="CW84"/>
  <c r="CV84"/>
  <c r="DE84"/>
  <c r="DD84"/>
  <c r="DM84"/>
  <c r="DL84"/>
  <c r="DU84"/>
  <c r="DT84"/>
  <c r="EC84"/>
  <c r="EB84"/>
  <c r="ES84"/>
  <c r="ER84"/>
  <c r="DS84"/>
  <c r="DR84"/>
  <c r="EG84"/>
  <c r="EF84"/>
  <c r="EU84"/>
  <c r="ET84"/>
  <c r="AA44"/>
  <c r="AO44"/>
  <c r="BC44"/>
  <c r="BO44"/>
  <c r="BW44"/>
  <c r="CE44"/>
  <c r="CM44"/>
  <c r="CU44"/>
  <c r="DG44"/>
  <c r="DO44"/>
  <c r="DW44"/>
  <c r="EE44"/>
  <c r="EM44"/>
  <c r="EU108"/>
  <c r="EU44"/>
  <c r="Y84"/>
  <c r="X84"/>
  <c r="AG84"/>
  <c r="AF84"/>
  <c r="AO84"/>
  <c r="AN84"/>
  <c r="BA84"/>
  <c r="AZ84"/>
  <c r="BI84"/>
  <c r="BH84"/>
  <c r="BS84"/>
  <c r="BR84"/>
  <c r="CA84"/>
  <c r="BZ84"/>
  <c r="CI84"/>
  <c r="CH84"/>
  <c r="CQ84"/>
  <c r="CP84"/>
  <c r="CY84"/>
  <c r="CX84"/>
  <c r="DK84"/>
  <c r="DJ84"/>
  <c r="DW84"/>
  <c r="DV84"/>
  <c r="EQ84"/>
  <c r="EP84"/>
  <c r="AM108"/>
  <c r="V108"/>
  <c r="AX108"/>
  <c r="BG108"/>
  <c r="DR108"/>
  <c r="M44"/>
  <c r="U44"/>
  <c r="AI44"/>
  <c r="Y108"/>
  <c r="Y44"/>
  <c r="BA108"/>
  <c r="BA44"/>
  <c r="BI108"/>
  <c r="BI44"/>
  <c r="BQ108"/>
  <c r="BQ44"/>
  <c r="BY108"/>
  <c r="BY44"/>
  <c r="CG108"/>
  <c r="CG44"/>
  <c r="DE108"/>
  <c r="DE44"/>
  <c r="DM108"/>
  <c r="DM44"/>
  <c r="DU108"/>
  <c r="DU44"/>
  <c r="EK44"/>
  <c r="ES108"/>
  <c r="ES44"/>
  <c r="AA84"/>
  <c r="Z84"/>
  <c r="AI84"/>
  <c r="AH84"/>
  <c r="AQ84"/>
  <c r="AP84"/>
  <c r="BC84"/>
  <c r="BB84"/>
  <c r="BK84"/>
  <c r="BJ84"/>
  <c r="BU84"/>
  <c r="BT84"/>
  <c r="CC84"/>
  <c r="CB84"/>
  <c r="CK84"/>
  <c r="CJ84"/>
  <c r="CS84"/>
  <c r="CR84"/>
  <c r="DA84"/>
  <c r="CZ84"/>
  <c r="DI84"/>
  <c r="DH84"/>
  <c r="DQ84"/>
  <c r="DP84"/>
  <c r="DY84"/>
  <c r="DX84"/>
  <c r="EK84"/>
  <c r="EJ84"/>
  <c r="EM84"/>
  <c r="EL84"/>
  <c r="EO84"/>
  <c r="EN84"/>
  <c r="EV84"/>
  <c r="EX84"/>
  <c r="EZ84"/>
  <c r="I84"/>
  <c r="H84"/>
  <c r="K84"/>
  <c r="J84"/>
  <c r="DG84"/>
  <c r="DF84"/>
  <c r="EA84"/>
  <c r="DZ84"/>
  <c r="W108"/>
  <c r="W44"/>
  <c r="AK44"/>
  <c r="AY108"/>
  <c r="AY44"/>
  <c r="BK108"/>
  <c r="BK44"/>
  <c r="BS108"/>
  <c r="BS44"/>
  <c r="CA108"/>
  <c r="CA44"/>
  <c r="CI108"/>
  <c r="CI44"/>
  <c r="CQ108"/>
  <c r="CQ44"/>
  <c r="CY108"/>
  <c r="CY44"/>
  <c r="DK108"/>
  <c r="DK44"/>
  <c r="DS108"/>
  <c r="DS44"/>
  <c r="EA108"/>
  <c r="EA44"/>
  <c r="EI44"/>
  <c r="EQ108"/>
  <c r="EQ44"/>
  <c r="M84"/>
  <c r="L84"/>
  <c r="O84"/>
  <c r="N84"/>
  <c r="Q84"/>
  <c r="P84"/>
  <c r="S84"/>
  <c r="R84"/>
  <c r="U84"/>
  <c r="T84"/>
  <c r="AB84"/>
  <c r="AK84"/>
  <c r="AJ84"/>
  <c r="AS84"/>
  <c r="AS108" s="1"/>
  <c r="AR84"/>
  <c r="AR108" s="1"/>
  <c r="BE84"/>
  <c r="BD84"/>
  <c r="BM84"/>
  <c r="BL84"/>
  <c r="BO84"/>
  <c r="BN84"/>
  <c r="BW84"/>
  <c r="BV84"/>
  <c r="CE84"/>
  <c r="CD84"/>
  <c r="CM84"/>
  <c r="CL84"/>
  <c r="CU84"/>
  <c r="CT84"/>
  <c r="DC84"/>
  <c r="DC108" s="1"/>
  <c r="DB84"/>
  <c r="DB108" s="1"/>
  <c r="DO84"/>
  <c r="DN84"/>
  <c r="EE84"/>
  <c r="ED84"/>
  <c r="EI84"/>
  <c r="EH84"/>
  <c r="AL108"/>
  <c r="Z108"/>
  <c r="BB108"/>
  <c r="DF108"/>
  <c r="EL108"/>
  <c r="ET108"/>
  <c r="F97"/>
  <c r="F94"/>
  <c r="G94" s="1"/>
  <c r="F87"/>
  <c r="G87" s="1"/>
  <c r="F85"/>
  <c r="EY84" l="1"/>
  <c r="EY108"/>
  <c r="AU84"/>
  <c r="AU108"/>
  <c r="EM108"/>
  <c r="EE108"/>
  <c r="DW108"/>
  <c r="DO108"/>
  <c r="DG108"/>
  <c r="CU108"/>
  <c r="CM108"/>
  <c r="CE108"/>
  <c r="BW108"/>
  <c r="BO108"/>
  <c r="BC108"/>
  <c r="AO108"/>
  <c r="AA108"/>
  <c r="EO108"/>
  <c r="EG108"/>
  <c r="DY108"/>
  <c r="DQ108"/>
  <c r="DI108"/>
  <c r="DA108"/>
  <c r="CS108"/>
  <c r="CK108"/>
  <c r="CC108"/>
  <c r="BU108"/>
  <c r="BM108"/>
  <c r="BE108"/>
  <c r="AW108"/>
  <c r="AE108"/>
  <c r="AG108"/>
  <c r="S108"/>
  <c r="O108"/>
  <c r="K108"/>
  <c r="EC108"/>
  <c r="CW108"/>
  <c r="CO108"/>
  <c r="AQ108"/>
  <c r="Q108"/>
  <c r="I108"/>
  <c r="G85"/>
  <c r="F84"/>
  <c r="AC84"/>
  <c r="AC108"/>
  <c r="FA84"/>
  <c r="FA108"/>
  <c r="EW84"/>
  <c r="EW108"/>
  <c r="EI108"/>
  <c r="AK108"/>
  <c r="EK108"/>
  <c r="AI108"/>
  <c r="U108"/>
  <c r="M108"/>
  <c r="F93"/>
  <c r="G97"/>
  <c r="G93" s="1"/>
  <c r="F79" l="1"/>
  <c r="G79" s="1"/>
  <c r="F77"/>
  <c r="F108" s="1"/>
  <c r="F75"/>
  <c r="G75" s="1"/>
  <c r="F71"/>
  <c r="G71" s="1"/>
  <c r="G70"/>
  <c r="F66"/>
  <c r="G66" s="1"/>
  <c r="F61"/>
  <c r="G61" s="1"/>
  <c r="F59"/>
  <c r="G50"/>
  <c r="G84" l="1"/>
  <c r="G108"/>
  <c r="G59"/>
  <c r="F58"/>
  <c r="G77"/>
  <c r="G56"/>
  <c r="G58" l="1"/>
  <c r="G53"/>
  <c r="G44" l="1"/>
</calcChain>
</file>

<file path=xl/sharedStrings.xml><?xml version="1.0" encoding="utf-8"?>
<sst xmlns="http://schemas.openxmlformats.org/spreadsheetml/2006/main" count="506" uniqueCount="343">
  <si>
    <t>Фактическая дата публикации плана-графика в единой информационной системе в сфере закупок</t>
  </si>
  <si>
    <t>Крайняя допустимая дата публикации плана-графика в единой информационной системе в сфере закупок</t>
  </si>
  <si>
    <t>Количество позиций в плане-графике на начало года, по которым публикуется извещение о закупке, ед.</t>
  </si>
  <si>
    <t>Количество позиций в плане-графике на последнюю отчетную дату, по которым публикуется извещение о закупке, за исключением позиций, добавленных по объективным причинам (образовавшаяся экономия, изменение финансирования, технические сбои), ед.</t>
  </si>
  <si>
    <t>Количество изменений в плане-графике в отчетном периоде, за исключением изменений, связанных с изменением действующего законодательства, добавлением новых позиций и корректировкой начальной (максимальной) цены контракта, ед.</t>
  </si>
  <si>
    <t>Стоимость контрактов, сложившаяся по результатам проведенных запросов котировок по данным итогового протокола, итоги по которым подводятся в отчетном периоде, руб.</t>
  </si>
  <si>
    <r>
      <t xml:space="preserve">Стоимость контрактов, заключенных по результатам проведения "малых" закупок в едином агрегаторе торговли в соответствии с </t>
    </r>
    <r>
      <rPr>
        <sz val="12"/>
        <color rgb="FF0000FF"/>
        <rFont val="Times New Roman"/>
        <family val="1"/>
        <charset val="204"/>
      </rPr>
      <t>п. 4</t>
    </r>
    <r>
      <rPr>
        <sz val="12"/>
        <color theme="1"/>
        <rFont val="Times New Roman"/>
        <family val="1"/>
        <charset val="204"/>
      </rPr>
      <t xml:space="preserve">, </t>
    </r>
    <r>
      <rPr>
        <sz val="12"/>
        <color rgb="FF0000FF"/>
        <rFont val="Times New Roman"/>
        <family val="1"/>
        <charset val="204"/>
      </rPr>
      <t>5 ч. 1 ст. 93</t>
    </r>
    <r>
      <rPr>
        <sz val="12"/>
        <color theme="1"/>
        <rFont val="Times New Roman"/>
        <family val="1"/>
        <charset val="204"/>
      </rPr>
      <t xml:space="preserve"> Федерального закона N 44-ФЗ, руб.</t>
    </r>
  </si>
  <si>
    <r>
      <t xml:space="preserve">Стоимость контрактов, заключенных с единственным поставщиком в соответствии с </t>
    </r>
    <r>
      <rPr>
        <sz val="12"/>
        <color rgb="FF0000FF"/>
        <rFont val="Times New Roman"/>
        <family val="1"/>
        <charset val="204"/>
      </rPr>
      <t>п. 4</t>
    </r>
    <r>
      <rPr>
        <sz val="12"/>
        <color theme="1"/>
        <rFont val="Times New Roman"/>
        <family val="1"/>
        <charset val="204"/>
      </rPr>
      <t xml:space="preserve">, </t>
    </r>
    <r>
      <rPr>
        <sz val="12"/>
        <color rgb="FF0000FF"/>
        <rFont val="Times New Roman"/>
        <family val="1"/>
        <charset val="204"/>
      </rPr>
      <t>5 ч. 1 ст. 93</t>
    </r>
    <r>
      <rPr>
        <sz val="12"/>
        <color theme="1"/>
        <rFont val="Times New Roman"/>
        <family val="1"/>
        <charset val="204"/>
      </rPr>
      <t xml:space="preserve"> Федерального закона N 44-ФЗ.</t>
    </r>
  </si>
  <si>
    <r>
      <t xml:space="preserve">Стоимость контрактов, сложившаяся по результатам проведения процедуры "малых" закупок, проведенных в едином агрегаторе торговли в соответствии с </t>
    </r>
    <r>
      <rPr>
        <sz val="12"/>
        <color rgb="FF0000FF"/>
        <rFont val="Times New Roman"/>
        <family val="1"/>
        <charset val="204"/>
      </rPr>
      <t>п. 4</t>
    </r>
    <r>
      <rPr>
        <sz val="12"/>
        <color theme="1"/>
        <rFont val="Times New Roman"/>
        <family val="1"/>
        <charset val="204"/>
      </rPr>
      <t xml:space="preserve">, </t>
    </r>
    <r>
      <rPr>
        <sz val="12"/>
        <color rgb="FF0000FF"/>
        <rFont val="Times New Roman"/>
        <family val="1"/>
        <charset val="204"/>
      </rPr>
      <t>5 ч. 1 ст. 93</t>
    </r>
    <r>
      <rPr>
        <sz val="12"/>
        <color theme="1"/>
        <rFont val="Times New Roman"/>
        <family val="1"/>
        <charset val="204"/>
      </rPr>
      <t xml:space="preserve"> Федерального закона N 44-ФЗ по данным итогового протокола, руб.</t>
    </r>
  </si>
  <si>
    <r>
      <t xml:space="preserve">Сумма начальной (максимальной) цены контракта "малых" закупок, проведенных в едином агрегаторе торговли в соответствии с </t>
    </r>
    <r>
      <rPr>
        <sz val="12"/>
        <color rgb="FF0000FF"/>
        <rFont val="Times New Roman"/>
        <family val="1"/>
        <charset val="204"/>
      </rPr>
      <t>п. 4</t>
    </r>
    <r>
      <rPr>
        <sz val="12"/>
        <color theme="1"/>
        <rFont val="Times New Roman"/>
        <family val="1"/>
        <charset val="204"/>
      </rPr>
      <t xml:space="preserve">, </t>
    </r>
    <r>
      <rPr>
        <sz val="12"/>
        <color rgb="FF0000FF"/>
        <rFont val="Times New Roman"/>
        <family val="1"/>
        <charset val="204"/>
      </rPr>
      <t>5 ч. 1 ст. 93</t>
    </r>
    <r>
      <rPr>
        <sz val="12"/>
        <color theme="1"/>
        <rFont val="Times New Roman"/>
        <family val="1"/>
        <charset val="204"/>
      </rPr>
      <t xml:space="preserve"> Федерального закона N 44-ФЗ, руб.</t>
    </r>
  </si>
  <si>
    <t>Стоимость контрактов, заключенных с субъектами малого предпринимательства и социально ориентированными некоммерческими организациями, рассчитанная в соответствии со ст. 30 Федерального закона N 44-ФЗ, руб.</t>
  </si>
  <si>
    <t>Совокупный годовой объем закупок, рассчитанный в соответствии со ст. 30 Федерального закона N 44-ФЗ, руб.</t>
  </si>
  <si>
    <t>Совокупный годовой объем закупок, руб.</t>
  </si>
  <si>
    <t>Сумма неисполненных обязательств по расторгнутым контрактам, заключенным конкурентными способами в отчетном периоде, за исключение контрактов, расторгнутых заказчиком в одностороннем порядке, тыс.руб.</t>
  </si>
  <si>
    <t>Количество контрактов в реестре контрактов, заключенных заказчиками в отчетном периоде, ед</t>
  </si>
  <si>
    <t>Количество контрактов в реестре контрактов, заключенных заказчиками, зарегистрированных с нарушением срока регистрации, ед</t>
  </si>
  <si>
    <t>Количество исполненных контрактов, по которым по истечении пяти рабочих дней отсутствует информация об исполнении в реестре контрактов, заключенных заказчиками, ед.</t>
  </si>
  <si>
    <t>Количество обоснованных и частично обоснованных жалоб, за исключением отмененных решением суда, ед.</t>
  </si>
  <si>
    <t>Количество специалистов заказчика, имеющих сертификат о повышении квалификации в соответствии с Федеральным законом N 44-ФЗ, чел.</t>
  </si>
  <si>
    <t>Количество специалистов заказчика, занятых закупками, чел.</t>
  </si>
  <si>
    <t>Наименование заказчика</t>
  </si>
  <si>
    <t>ИНН заказчика</t>
  </si>
  <si>
    <t>Администрация Алексеевского сп</t>
  </si>
  <si>
    <t>Администрация Большеалабухского сп</t>
  </si>
  <si>
    <t>Администрация Васильевского сп</t>
  </si>
  <si>
    <t>Администрация Верхнекарачанского сп</t>
  </si>
  <si>
    <t>Администрация Калиновского сп</t>
  </si>
  <si>
    <t>Администрация Кирсановского сп</t>
  </si>
  <si>
    <t>Администрация Краснореченского  сп</t>
  </si>
  <si>
    <t>Администрация Кутковского сп</t>
  </si>
  <si>
    <t>Администрация Листопадовского сп</t>
  </si>
  <si>
    <t>Администрация Малогрибановского сп</t>
  </si>
  <si>
    <t>Администрация Малоалабухского сп</t>
  </si>
  <si>
    <t>Администрация Нижнекарачанского сп</t>
  </si>
  <si>
    <t>Администрация Новогольского сп</t>
  </si>
  <si>
    <t>Администрация Новогольеланского сп</t>
  </si>
  <si>
    <t>Администрация Новомакаровского сп</t>
  </si>
  <si>
    <t>Администрация Посевкинского сп</t>
  </si>
  <si>
    <t>Администрация городского поселения</t>
  </si>
  <si>
    <t>Администрация района</t>
  </si>
  <si>
    <t>Отдел по финансам</t>
  </si>
  <si>
    <t>Отдел по образованию</t>
  </si>
  <si>
    <t>Отдел по управлению муниципальным имуществом</t>
  </si>
  <si>
    <t>МКУ "Централизованная бухгалтерия"</t>
  </si>
  <si>
    <t>МКУ ЕДДС</t>
  </si>
  <si>
    <t>МКУ ОДО МС  Грибановского муниципального района</t>
  </si>
  <si>
    <t>Совет народных депутатов</t>
  </si>
  <si>
    <t>МКУ ОДО МС городского поселения</t>
  </si>
  <si>
    <t>МКУК РДК</t>
  </si>
  <si>
    <t>МКУК ЦКД МИР</t>
  </si>
  <si>
    <t>МКУК Грибановская ЦБС</t>
  </si>
  <si>
    <t>Наименование показателя</t>
  </si>
  <si>
    <t>Расчет показателя</t>
  </si>
  <si>
    <t>Критерий оценки</t>
  </si>
  <si>
    <t>Балл</t>
  </si>
  <si>
    <r>
      <t>П</t>
    </r>
    <r>
      <rPr>
        <vertAlign val="subscript"/>
        <sz val="12"/>
        <color theme="1"/>
        <rFont val="Times New Roman"/>
        <family val="1"/>
        <charset val="204"/>
      </rPr>
      <t>2</t>
    </r>
    <r>
      <rPr>
        <sz val="12"/>
        <color theme="1"/>
        <rFont val="Times New Roman"/>
        <family val="1"/>
        <charset val="204"/>
      </rPr>
      <t xml:space="preserve"> &lt;= 1</t>
    </r>
  </si>
  <si>
    <r>
      <t>1 &lt; П</t>
    </r>
    <r>
      <rPr>
        <vertAlign val="subscript"/>
        <sz val="12"/>
        <color theme="1"/>
        <rFont val="Times New Roman"/>
        <family val="1"/>
        <charset val="204"/>
      </rPr>
      <t>2</t>
    </r>
    <r>
      <rPr>
        <sz val="12"/>
        <color theme="1"/>
        <rFont val="Times New Roman"/>
        <family val="1"/>
        <charset val="204"/>
      </rPr>
      <t xml:space="preserve"> &lt;= 2</t>
    </r>
  </si>
  <si>
    <r>
      <t>(2 - П</t>
    </r>
    <r>
      <rPr>
        <vertAlign val="subscript"/>
        <sz val="12"/>
        <color theme="1"/>
        <rFont val="Times New Roman"/>
        <family val="1"/>
        <charset val="204"/>
      </rPr>
      <t>2</t>
    </r>
    <r>
      <rPr>
        <sz val="12"/>
        <color theme="1"/>
        <rFont val="Times New Roman"/>
        <family val="1"/>
        <charset val="204"/>
      </rPr>
      <t>) x 100</t>
    </r>
  </si>
  <si>
    <r>
      <t>П</t>
    </r>
    <r>
      <rPr>
        <vertAlign val="subscript"/>
        <sz val="12"/>
        <color theme="1"/>
        <rFont val="Times New Roman"/>
        <family val="1"/>
        <charset val="204"/>
      </rPr>
      <t>2</t>
    </r>
    <r>
      <rPr>
        <sz val="12"/>
        <color theme="1"/>
        <rFont val="Times New Roman"/>
        <family val="1"/>
        <charset val="204"/>
      </rPr>
      <t xml:space="preserve"> &gt; 2</t>
    </r>
  </si>
  <si>
    <t>N1</t>
  </si>
  <si>
    <t>N2</t>
  </si>
  <si>
    <t>N4</t>
  </si>
  <si>
    <t>N3</t>
  </si>
  <si>
    <t>Количество извещений, опубликованных в отчетном периоде, ед.</t>
  </si>
  <si>
    <t>N5</t>
  </si>
  <si>
    <t>N6</t>
  </si>
  <si>
    <t>Количество заявок, поданных на участие в конкурентных процедурах, итоги по которым подводятся в отчетном периоде, ед.</t>
  </si>
  <si>
    <t xml:space="preserve">Количество конкурентных закупок, итоги по которым подводятся в отчетном периоде, ед. </t>
  </si>
  <si>
    <t>Стоимость контрактов, сложившаяся по результатам проведения конкурентных процедур, итоги по которым подводятся в отчетном периоде, тыс. руб.</t>
  </si>
  <si>
    <t xml:space="preserve">Сумма начальных (макисмальных) цен контрактов закупок, проведенных конкурентными способами, итоги по которым подводятся в отчетном периоде, тыс. руб. </t>
  </si>
  <si>
    <t xml:space="preserve">Сумма начальных (макисмальных) цен контрактов конкурентных процедур закупок, признанных несостоявшимися, тыс. руб. </t>
  </si>
  <si>
    <t>Количество закупок заказчика, объявленных уполномоченным органом на определение поставщиков, ед.</t>
  </si>
  <si>
    <t xml:space="preserve">Количество объявленных закупок, ед. </t>
  </si>
  <si>
    <t>Количество позиций в плане-графике на последнюю отчетную дату, по которым публикуется извещение о закупке, ед. (кроме отмены)</t>
  </si>
  <si>
    <t>Рейтинг</t>
  </si>
  <si>
    <t>МКУК  Алексеевского сельского поселения</t>
  </si>
  <si>
    <t>МКУК  Большеалабухского сельского поселения</t>
  </si>
  <si>
    <t>МКУК  Васильевского сельского поселения</t>
  </si>
  <si>
    <t>МКУК  Верхнекарачанского сельского поселения</t>
  </si>
  <si>
    <t>МКУК  Калиновского  сельского поселения</t>
  </si>
  <si>
    <t>МКУК  Кирсановского сельского поселения</t>
  </si>
  <si>
    <t>МКУК  Краснореченского сельского поселения</t>
  </si>
  <si>
    <t>МКУК  Кутковского сельского поселения</t>
  </si>
  <si>
    <t>МКУК  Листопадовского сельского поселения</t>
  </si>
  <si>
    <t>МКУК  Малоалабухскогосельского поселения</t>
  </si>
  <si>
    <t>МКУК  Малогрибановского сельского поселения</t>
  </si>
  <si>
    <t>МКУК  Нижнекарачанского сельского поселения</t>
  </si>
  <si>
    <t>МКУК  Новогольеланского сельского поселения</t>
  </si>
  <si>
    <t>МКУК  Новогольского сельского поселения</t>
  </si>
  <si>
    <t>МКУК  Новомакаровского сельского поселения</t>
  </si>
  <si>
    <t>МКУК  Посевкинского сельского поселения</t>
  </si>
  <si>
    <t>МКУ ИКЦ</t>
  </si>
  <si>
    <t>МКОУ Алексеевская ООШ</t>
  </si>
  <si>
    <t>МКОУ Большеалабухская СОШ</t>
  </si>
  <si>
    <t>МКОУ Васильевская СОШ</t>
  </si>
  <si>
    <t>МКОУ Верхнекарачанская СОШ</t>
  </si>
  <si>
    <t>МКОУ Грибановская СОШ № 1</t>
  </si>
  <si>
    <t>МКОУ Грибановская СОШ № 2</t>
  </si>
  <si>
    <t>МКОУ Грибановская СОШ № 3</t>
  </si>
  <si>
    <t>МКОУ Грибановская СОШ № 4</t>
  </si>
  <si>
    <t>МКОУ Куткьвская ООШ</t>
  </si>
  <si>
    <t>МКОУ Листопадовская СОШ</t>
  </si>
  <si>
    <t>МКОУ Малоалабухская СОШ</t>
  </si>
  <si>
    <t>МКОУ Малогрибановская  СОШ</t>
  </si>
  <si>
    <t>МКОУ Новогольеланская   СОШ</t>
  </si>
  <si>
    <t>МКОУ Новогольская   ООШ</t>
  </si>
  <si>
    <t>МКОУ Новомакаровская ООШ</t>
  </si>
  <si>
    <t>МКОУ Среднекарачанская ООШ</t>
  </si>
  <si>
    <t>МКОУ Нижнекарачанская СОШ</t>
  </si>
  <si>
    <t>МКДОУ Верхнекарачанский дс</t>
  </si>
  <si>
    <t>МКДОУ Грибановский дс № 1</t>
  </si>
  <si>
    <t>МКДОУ Грибановский дс № 2</t>
  </si>
  <si>
    <t>МКДОУ Грибановский дс № 3</t>
  </si>
  <si>
    <t>МКДОУ Малоалабухский дс</t>
  </si>
  <si>
    <t>ДШИ</t>
  </si>
  <si>
    <t>МКУДОД Грибановская ДЮСШ</t>
  </si>
  <si>
    <t>Грибановский ДЮЦ</t>
  </si>
  <si>
    <t>Грибановский ЦДТ</t>
  </si>
  <si>
    <t>Грибановский ДОЛ</t>
  </si>
  <si>
    <t>Администрация Алексеевского сельского поселения Грибановского муниципального района Воронежской области</t>
  </si>
  <si>
    <t>Администрация Большеалабухского сельского поселения Грибановского муниципального района Воронежской области</t>
  </si>
  <si>
    <t>Администрация Васильевского сельского поселения Грибановского муниципального района Воронежской области</t>
  </si>
  <si>
    <t>Администрация Верхнекарачанского сельского поселения Грибановского муниципального района Воронежской области</t>
  </si>
  <si>
    <t>Администрация Грибановского городского поселения Грибановского муниципального района Воронежской области</t>
  </si>
  <si>
    <t>Администрация Грибановского муниципального района Воронежской области</t>
  </si>
  <si>
    <t>Администрация Калиновского сельского поселения Грибановского муниципального района Воронежской области</t>
  </si>
  <si>
    <t>Администрация Кирсановского сельского поселения Грибановского муниципального района Воронежской области</t>
  </si>
  <si>
    <t>Администрация Краснореченского сельского поселения Грибановского муниципального района Воронежской области</t>
  </si>
  <si>
    <t>Администрация Кутковского сельского поселения Грибановского муниципального района Воронежской области</t>
  </si>
  <si>
    <t>Администрация Листопадовского сельского поселения Грибановского муниципального района Воронежской области</t>
  </si>
  <si>
    <t>Администрация Малоалабухского сельского поселения Грибановского муниципального района Воронежской области</t>
  </si>
  <si>
    <t>Администрация Малогрибановского сельского поселения Грибановского муниципального района Воронежской области</t>
  </si>
  <si>
    <t>Администрация Нижнекарачанского сельского поселения Грибановского муниципального района Воронежской области</t>
  </si>
  <si>
    <t>Администрация Новогольеланского сельского поселения Грибановского муниципального района Воронежской области</t>
  </si>
  <si>
    <t>Администрация Новогольского сельского поселения Грибановского муниципального района Воронежской области</t>
  </si>
  <si>
    <t>Администрация Новомакаровского сельского поселения Грибановского муниципального района Воронежской области</t>
  </si>
  <si>
    <t>Администрация Посевкинского сельского поселения Грибановского муниципального района Воронежской области</t>
  </si>
  <si>
    <t>МКДОУ Верхнекарачанский детский сад</t>
  </si>
  <si>
    <t>МКДОУ Грибановский детский сад № 1</t>
  </si>
  <si>
    <t>МКДОУ Грибановский детский сад №2</t>
  </si>
  <si>
    <t>МКДОУ Грибановский детский сад №3</t>
  </si>
  <si>
    <t>МКДОУ Малоалабухский детский сад</t>
  </si>
  <si>
    <t>МКОУ ДОД 'Грибановская ДШИ'</t>
  </si>
  <si>
    <t>МКОУ ДОД 'Грибановская ДЮСШ'</t>
  </si>
  <si>
    <t>МКОУ ДОД 'Грибановский ДЮЦ'</t>
  </si>
  <si>
    <t>МКОУ ДОД 'ЦДТ'</t>
  </si>
  <si>
    <t>МКОУ Грибановская СОШ №1</t>
  </si>
  <si>
    <t>МКОУ Грибановская СОШ №2</t>
  </si>
  <si>
    <t>МКОУ Грибановская СОШ №3</t>
  </si>
  <si>
    <t>МКОУ Грибановская СОШ №4</t>
  </si>
  <si>
    <t>МКОУ Кутковская ООШ</t>
  </si>
  <si>
    <t>МКОУ Малогрибановская СОШ</t>
  </si>
  <si>
    <t>МКОУ Новогольеланская СОШ</t>
  </si>
  <si>
    <t>МКУ 'Грибановская ЦБ'</t>
  </si>
  <si>
    <t>МКУ 'Грибановский ДОЛ'</t>
  </si>
  <si>
    <t>МКУ 'ЕДДС Грибановского муниципального района'</t>
  </si>
  <si>
    <t>МКУК 'Грибановский РДК'</t>
  </si>
  <si>
    <t>МКУК 'ЦДИ Краснореченского сельского поселения'</t>
  </si>
  <si>
    <t>МКУК 'ЦКД МИР'</t>
  </si>
  <si>
    <t>МКУК 'ЦБС Грибановского г.п.'</t>
  </si>
  <si>
    <t>МКУК Алексеевского сельского поселения 'ЦДИ'</t>
  </si>
  <si>
    <t>МКУК Большеалабухского сельского поселения 'ЦДИ'</t>
  </si>
  <si>
    <t>МКУК Васильевского сельского поселения 'ЦДИ'</t>
  </si>
  <si>
    <t>МКУК Верхнекарачанского сельского поселения 'ЦДИ'</t>
  </si>
  <si>
    <t>МКУК Калиновского сельского поселения 'ЦДИ'</t>
  </si>
  <si>
    <t>МКУК Кирсановского сельского поселения 'ЦДИ'</t>
  </si>
  <si>
    <t>МКУК Кутковского сельского поселения 'ЦДИ'</t>
  </si>
  <si>
    <t>МКУК Листопадовского сельского поселения 'ЦДИ'</t>
  </si>
  <si>
    <t>МКУК Малоалабухского сельского поселения 'ЦДИ'</t>
  </si>
  <si>
    <t>МКУК Малогрибановский сельский Дом культуры</t>
  </si>
  <si>
    <t>МКУК Нижнекарачанского сельского поселения 'ЦДИ'</t>
  </si>
  <si>
    <t>МКУК Новогольеланского сельского поселения 'ЦДИ'</t>
  </si>
  <si>
    <t>МКУК Новогольского сельского поселения 'ЦДИ'</t>
  </si>
  <si>
    <t>МКУК Новомакаровского сельского поселения 'ЦДИ'</t>
  </si>
  <si>
    <t>МКУК Посевкинского сельского поселения 'ЦДИ'</t>
  </si>
  <si>
    <t>МКУ по ОД ОМС Грибановского городского поселения</t>
  </si>
  <si>
    <t>МКУ по ОД ОМС Грибановского муниципального района</t>
  </si>
  <si>
    <t>Отдел УМИ администрации Грибановского муниципального района</t>
  </si>
  <si>
    <t>Отдел по финансам администрации Грибановского муниципального района Воронежской области</t>
  </si>
  <si>
    <t>Совет народных депутатов Грибановского муниципального района</t>
  </si>
  <si>
    <t>МКОУ Новогольская ООШ</t>
  </si>
  <si>
    <t>МКУ "Грибановский ИКЦ"</t>
  </si>
  <si>
    <t>№ п/п</t>
  </si>
  <si>
    <t>Оценка эффективности, балл</t>
  </si>
  <si>
    <t>Критерии отнесения заказчиков по зонам</t>
  </si>
  <si>
    <t>эффективности закупочной деятельности</t>
  </si>
  <si>
    <t>Уровень зонирования</t>
  </si>
  <si>
    <t>Критерий оценки эффективности (Р)</t>
  </si>
  <si>
    <t>Лучшие практики</t>
  </si>
  <si>
    <t>Р &gt;= 90 баллов</t>
  </si>
  <si>
    <t>Зона высокой эффективности закупочной деятельности ("зеленая" зона)</t>
  </si>
  <si>
    <t>Р &gt;= 80 баллов</t>
  </si>
  <si>
    <t>Зона эффективности закупочной деятельности выше среднего уровня ("желтая" зона)</t>
  </si>
  <si>
    <t>70 баллов &lt;= Р &lt; 80 баллов</t>
  </si>
  <si>
    <t>Зона средней эффективности закупочной деятельности ("оранжевая" зона)</t>
  </si>
  <si>
    <t>50 баллов &lt;= Р &lt; 70 баллов</t>
  </si>
  <si>
    <t>Зона эффективности закупочной деятельности ниже среднего уровня ("красная" зона)</t>
  </si>
  <si>
    <t>Р &lt; 50 баллов</t>
  </si>
  <si>
    <t xml:space="preserve">Расчет
показателей и критериев годовой рейтинговой оценки
эффективности закупок товаров, работ, услуг для обеспечения
нужд Грибановского муниципального района Воронежской области
</t>
  </si>
  <si>
    <t xml:space="preserve">Эффективность планирования закупок (К1г):
К1г = П1 x 0,15 + П2 x 0,2 + П3 x 0,2 + П4 x 0,2 + П5 x 0,25
</t>
  </si>
  <si>
    <t>Своевременность публикации заказчиками планов-графиков в единой информационной системе в сфере закупок (П1)</t>
  </si>
  <si>
    <t xml:space="preserve">N1 - фактическая дата публикации плана-графика в ЕИС;
N2 - крайняя допустимая дата публикации плана-графика в единой информационной системе в сфере закупок
</t>
  </si>
  <si>
    <r>
      <t>N</t>
    </r>
    <r>
      <rPr>
        <vertAlign val="subscript"/>
        <sz val="12"/>
        <color theme="1"/>
        <rFont val="Times New Roman"/>
        <family val="1"/>
        <charset val="204"/>
      </rPr>
      <t>1</t>
    </r>
    <r>
      <rPr>
        <sz val="12"/>
        <color theme="1"/>
        <rFont val="Times New Roman"/>
        <family val="1"/>
        <charset val="204"/>
      </rPr>
      <t xml:space="preserve"> &lt;= N</t>
    </r>
    <r>
      <rPr>
        <vertAlign val="subscript"/>
        <sz val="12"/>
        <color theme="1"/>
        <rFont val="Times New Roman"/>
        <family val="1"/>
        <charset val="204"/>
      </rPr>
      <t>2</t>
    </r>
  </si>
  <si>
    <r>
      <t>N</t>
    </r>
    <r>
      <rPr>
        <vertAlign val="subscript"/>
        <sz val="12"/>
        <color theme="1"/>
        <rFont val="Times New Roman"/>
        <family val="1"/>
        <charset val="204"/>
      </rPr>
      <t>1</t>
    </r>
    <r>
      <rPr>
        <sz val="12"/>
        <color theme="1"/>
        <rFont val="Times New Roman"/>
        <family val="1"/>
        <charset val="204"/>
      </rPr>
      <t xml:space="preserve"> &gt; N</t>
    </r>
    <r>
      <rPr>
        <vertAlign val="subscript"/>
        <sz val="12"/>
        <color theme="1"/>
        <rFont val="Times New Roman"/>
        <family val="1"/>
        <charset val="204"/>
      </rPr>
      <t>2</t>
    </r>
  </si>
  <si>
    <t>Полнота формирования плана-графика на этапе его первоначального размещения в единой информационной системе в сфере закупок (П2)</t>
  </si>
  <si>
    <t xml:space="preserve">П2 = N3 / N4, где
N3 - количество позиций в плане-графике на начало года, по которым публикуется извещение о закупке, ед.;
N4 - количество позиций в плане-графике на последнюю отчетную дату, по которым публикуется извещение о закупке, за исключением позиций, добавленных по объективным причинам (образовавшаяся экономия, изменение финансирования, технические сбои), ед.
</t>
  </si>
  <si>
    <r>
      <t>П</t>
    </r>
    <r>
      <rPr>
        <vertAlign val="subscript"/>
        <sz val="12"/>
        <color theme="1"/>
        <rFont val="Times New Roman"/>
        <family val="1"/>
        <charset val="204"/>
      </rPr>
      <t>2</t>
    </r>
    <r>
      <rPr>
        <sz val="12"/>
        <color theme="1"/>
        <rFont val="Times New Roman"/>
        <family val="1"/>
        <charset val="204"/>
      </rPr>
      <t xml:space="preserve"> x 100</t>
    </r>
  </si>
  <si>
    <t>Планомерность закупок заказчиков (П3)</t>
  </si>
  <si>
    <t xml:space="preserve">П3 = N5 / N6, где
N5 - стоимость контрактов, заключенных и исполненных в IV квартале года по результатам проведения конкурентных закупок, тыс. рублей;
N6 - стоимость контрактов, заключенных в отчетном периоде по результатам проведения конкурентных закупок, тыс. рублей
</t>
  </si>
  <si>
    <r>
      <t>П</t>
    </r>
    <r>
      <rPr>
        <vertAlign val="subscript"/>
        <sz val="12"/>
        <color theme="1"/>
        <rFont val="Times New Roman"/>
        <family val="1"/>
        <charset val="204"/>
      </rPr>
      <t>3</t>
    </r>
    <r>
      <rPr>
        <sz val="12"/>
        <color theme="1"/>
        <rFont val="Times New Roman"/>
        <family val="1"/>
        <charset val="204"/>
      </rPr>
      <t xml:space="preserve"> &lt;= 0,32</t>
    </r>
  </si>
  <si>
    <r>
      <t>0,32 &lt; П</t>
    </r>
    <r>
      <rPr>
        <vertAlign val="subscript"/>
        <sz val="12"/>
        <color theme="1"/>
        <rFont val="Times New Roman"/>
        <family val="1"/>
        <charset val="204"/>
      </rPr>
      <t>3</t>
    </r>
    <r>
      <rPr>
        <sz val="12"/>
        <color theme="1"/>
        <rFont val="Times New Roman"/>
        <family val="1"/>
        <charset val="204"/>
      </rPr>
      <t xml:space="preserve"> &lt;= 0,4</t>
    </r>
  </si>
  <si>
    <r>
      <t>П</t>
    </r>
    <r>
      <rPr>
        <vertAlign val="subscript"/>
        <sz val="12"/>
        <color theme="1"/>
        <rFont val="Times New Roman"/>
        <family val="1"/>
        <charset val="204"/>
      </rPr>
      <t>3</t>
    </r>
    <r>
      <rPr>
        <sz val="12"/>
        <color theme="1"/>
        <rFont val="Times New Roman"/>
        <family val="1"/>
        <charset val="204"/>
      </rPr>
      <t xml:space="preserve"> &gt; 0,4</t>
    </r>
  </si>
  <si>
    <t>Среднее количество изменений в расчете на одну позицию плана-графика (П4)</t>
  </si>
  <si>
    <t xml:space="preserve">П4 = N7 / N8, где
N7 - количество изменений в плане-графике в отчетном периоде, за исключением изменений, связанных с изменением действующего законодательства, добавлением новых позиций и корректировкой начальной максимальной цены контракта, ед.;
N8 - количество позиций в плане-графике на последнюю отчетную дату, по которым публикуется извещение о закупке, за исключением позиций, отмененных заказчиком, ед.
</t>
  </si>
  <si>
    <r>
      <t>П</t>
    </r>
    <r>
      <rPr>
        <vertAlign val="subscript"/>
        <sz val="12"/>
        <color theme="1"/>
        <rFont val="Times New Roman"/>
        <family val="1"/>
        <charset val="204"/>
      </rPr>
      <t>4</t>
    </r>
    <r>
      <rPr>
        <sz val="12"/>
        <color theme="1"/>
        <rFont val="Times New Roman"/>
        <family val="1"/>
        <charset val="204"/>
      </rPr>
      <t xml:space="preserve"> &lt;= 1</t>
    </r>
  </si>
  <si>
    <r>
      <t>1 &lt; П</t>
    </r>
    <r>
      <rPr>
        <vertAlign val="subscript"/>
        <sz val="12"/>
        <color theme="1"/>
        <rFont val="Times New Roman"/>
        <family val="1"/>
        <charset val="204"/>
      </rPr>
      <t>4</t>
    </r>
    <r>
      <rPr>
        <sz val="12"/>
        <color theme="1"/>
        <rFont val="Times New Roman"/>
        <family val="1"/>
        <charset val="204"/>
      </rPr>
      <t xml:space="preserve"> &lt;= 2</t>
    </r>
  </si>
  <si>
    <r>
      <t>(2 - П</t>
    </r>
    <r>
      <rPr>
        <vertAlign val="subscript"/>
        <sz val="12"/>
        <color theme="1"/>
        <rFont val="Times New Roman"/>
        <family val="1"/>
        <charset val="204"/>
      </rPr>
      <t>4</t>
    </r>
    <r>
      <rPr>
        <sz val="12"/>
        <color theme="1"/>
        <rFont val="Times New Roman"/>
        <family val="1"/>
        <charset val="204"/>
      </rPr>
      <t>) x 100</t>
    </r>
  </si>
  <si>
    <r>
      <t>П</t>
    </r>
    <r>
      <rPr>
        <vertAlign val="subscript"/>
        <sz val="12"/>
        <color theme="1"/>
        <rFont val="Times New Roman"/>
        <family val="1"/>
        <charset val="204"/>
      </rPr>
      <t>4</t>
    </r>
    <r>
      <rPr>
        <sz val="12"/>
        <color theme="1"/>
        <rFont val="Times New Roman"/>
        <family val="1"/>
        <charset val="204"/>
      </rPr>
      <t xml:space="preserve"> &gt; 2</t>
    </r>
  </si>
  <si>
    <t>Степень выполнения плана-графика (П5)</t>
  </si>
  <si>
    <t xml:space="preserve">П5 = N9 / N8, где
N9 - количество извещений, опубликованных в отчетном периоде, ед.
</t>
  </si>
  <si>
    <r>
      <t>П</t>
    </r>
    <r>
      <rPr>
        <vertAlign val="subscript"/>
        <sz val="12"/>
        <color theme="1"/>
        <rFont val="Times New Roman"/>
        <family val="1"/>
        <charset val="204"/>
      </rPr>
      <t>5</t>
    </r>
    <r>
      <rPr>
        <sz val="12"/>
        <color theme="1"/>
        <rFont val="Times New Roman"/>
        <family val="1"/>
        <charset val="204"/>
      </rPr>
      <t xml:space="preserve"> &lt;= 1</t>
    </r>
  </si>
  <si>
    <r>
      <t>П</t>
    </r>
    <r>
      <rPr>
        <vertAlign val="subscript"/>
        <sz val="12"/>
        <color theme="1"/>
        <rFont val="Times New Roman"/>
        <family val="1"/>
        <charset val="204"/>
      </rPr>
      <t>5</t>
    </r>
    <r>
      <rPr>
        <sz val="12"/>
        <color theme="1"/>
        <rFont val="Times New Roman"/>
        <family val="1"/>
        <charset val="204"/>
      </rPr>
      <t xml:space="preserve"> x 100</t>
    </r>
  </si>
  <si>
    <r>
      <t>П</t>
    </r>
    <r>
      <rPr>
        <vertAlign val="subscript"/>
        <sz val="12"/>
        <color theme="1"/>
        <rFont val="Times New Roman"/>
        <family val="1"/>
        <charset val="204"/>
      </rPr>
      <t>5</t>
    </r>
    <r>
      <rPr>
        <sz val="12"/>
        <color theme="1"/>
        <rFont val="Times New Roman"/>
        <family val="1"/>
        <charset val="204"/>
      </rPr>
      <t xml:space="preserve"> &gt; 1</t>
    </r>
  </si>
  <si>
    <t>стоимость контрактов, заключенных и исполненных в IV квартале года по результатам проведения конкурентных закупок, тыс. рублей</t>
  </si>
  <si>
    <t>N7</t>
  </si>
  <si>
    <t>N8</t>
  </si>
  <si>
    <t>N9</t>
  </si>
  <si>
    <t>Доля закупок, совершенных конкурентными процедурами закупок (П6)</t>
  </si>
  <si>
    <r>
      <t>П</t>
    </r>
    <r>
      <rPr>
        <vertAlign val="subscript"/>
        <sz val="12"/>
        <color theme="1"/>
        <rFont val="Times New Roman"/>
        <family val="1"/>
        <charset val="204"/>
      </rPr>
      <t>6</t>
    </r>
    <r>
      <rPr>
        <sz val="12"/>
        <color theme="1"/>
        <rFont val="Times New Roman"/>
        <family val="1"/>
        <charset val="204"/>
      </rPr>
      <t xml:space="preserve"> &gt;= 0,9</t>
    </r>
  </si>
  <si>
    <r>
      <t>П</t>
    </r>
    <r>
      <rPr>
        <vertAlign val="subscript"/>
        <sz val="12"/>
        <color theme="1"/>
        <rFont val="Times New Roman"/>
        <family val="1"/>
        <charset val="204"/>
      </rPr>
      <t>6</t>
    </r>
    <r>
      <rPr>
        <sz val="12"/>
        <color theme="1"/>
        <rFont val="Times New Roman"/>
        <family val="1"/>
        <charset val="204"/>
      </rPr>
      <t xml:space="preserve"> &lt; 0,9</t>
    </r>
  </si>
  <si>
    <r>
      <t>П</t>
    </r>
    <r>
      <rPr>
        <vertAlign val="subscript"/>
        <sz val="12"/>
        <color theme="1"/>
        <rFont val="Times New Roman"/>
        <family val="1"/>
        <charset val="204"/>
      </rPr>
      <t>6</t>
    </r>
    <r>
      <rPr>
        <sz val="12"/>
        <color theme="1"/>
        <rFont val="Times New Roman"/>
        <family val="1"/>
        <charset val="204"/>
      </rPr>
      <t xml:space="preserve"> x 100</t>
    </r>
  </si>
  <si>
    <t xml:space="preserve">П6 = N6 / N10, где
N10 - стоимость контрактов, заключенных в отчетном периоде по результатам проведения закупок, тыс. рублей
</t>
  </si>
  <si>
    <t>Среднее количество участников закупок, подавших заявки на участие в конкурентных процедурах закупок (П7)</t>
  </si>
  <si>
    <t xml:space="preserve">П7 = N11 / N12, где
N11 - количество заявок, поданных на участие в конкурентных процедурах закупок, итоги по которым подводятся в отчетном периоде, ед.;
N12 - количество конкурентных процедур закупок, итоги по которым подводятся в отчетном периоде, ед.
</t>
  </si>
  <si>
    <r>
      <t>П</t>
    </r>
    <r>
      <rPr>
        <vertAlign val="subscript"/>
        <sz val="12"/>
        <color theme="1"/>
        <rFont val="Times New Roman"/>
        <family val="1"/>
        <charset val="204"/>
      </rPr>
      <t>7</t>
    </r>
    <r>
      <rPr>
        <sz val="12"/>
        <color theme="1"/>
        <rFont val="Times New Roman"/>
        <family val="1"/>
        <charset val="204"/>
      </rPr>
      <t xml:space="preserve"> &gt;= 3,5</t>
    </r>
  </si>
  <si>
    <r>
      <t>3 &lt;= П</t>
    </r>
    <r>
      <rPr>
        <vertAlign val="subscript"/>
        <sz val="12"/>
        <color theme="1"/>
        <rFont val="Times New Roman"/>
        <family val="1"/>
        <charset val="204"/>
      </rPr>
      <t>7</t>
    </r>
    <r>
      <rPr>
        <sz val="12"/>
        <color theme="1"/>
        <rFont val="Times New Roman"/>
        <family val="1"/>
        <charset val="204"/>
      </rPr>
      <t xml:space="preserve"> &lt; 3,5</t>
    </r>
  </si>
  <si>
    <r>
      <t>2,5 &lt;= П</t>
    </r>
    <r>
      <rPr>
        <vertAlign val="subscript"/>
        <sz val="12"/>
        <color theme="1"/>
        <rFont val="Times New Roman"/>
        <family val="1"/>
        <charset val="204"/>
      </rPr>
      <t>7</t>
    </r>
    <r>
      <rPr>
        <sz val="12"/>
        <color theme="1"/>
        <rFont val="Times New Roman"/>
        <family val="1"/>
        <charset val="204"/>
      </rPr>
      <t xml:space="preserve"> &lt; 3</t>
    </r>
  </si>
  <si>
    <r>
      <t>2 &lt;= П</t>
    </r>
    <r>
      <rPr>
        <vertAlign val="subscript"/>
        <sz val="12"/>
        <color theme="1"/>
        <rFont val="Times New Roman"/>
        <family val="1"/>
        <charset val="204"/>
      </rPr>
      <t>7</t>
    </r>
    <r>
      <rPr>
        <sz val="12"/>
        <color theme="1"/>
        <rFont val="Times New Roman"/>
        <family val="1"/>
        <charset val="204"/>
      </rPr>
      <t xml:space="preserve"> &lt; 2,5</t>
    </r>
  </si>
  <si>
    <r>
      <t>П</t>
    </r>
    <r>
      <rPr>
        <vertAlign val="subscript"/>
        <sz val="12"/>
        <color theme="1"/>
        <rFont val="Times New Roman"/>
        <family val="1"/>
        <charset val="204"/>
      </rPr>
      <t>7</t>
    </r>
    <r>
      <rPr>
        <sz val="12"/>
        <color theme="1"/>
        <rFont val="Times New Roman"/>
        <family val="1"/>
        <charset val="204"/>
      </rPr>
      <t xml:space="preserve"> &lt; 2</t>
    </r>
  </si>
  <si>
    <t>N10</t>
  </si>
  <si>
    <t>Количество отозванных, возвращенных заявок на проведение закупок, поданных в уполномоченный орган, изменений в опубликованные извещения и документацию о закупках, а также количество отмененных закупок, ед.</t>
  </si>
  <si>
    <t>N11</t>
  </si>
  <si>
    <t>N12</t>
  </si>
  <si>
    <t>Относительная экономия бюджетных средств по итогам проведения конкурентных закупок (П8)</t>
  </si>
  <si>
    <t xml:space="preserve">П8 = 1 - N13 / N14, где
N13 - стоимость контрактов, сложившаяся по результатам проведенных конкурентных процедур закупок, итоги по которым подводятся в отчетном периоде, тыс. рублей;
N14 - сумма начальных (максимальных) цен контрактов закупок, проведенных конкурентными способами, итоги по которым подводятся в отчетном периоде, тыс. рублей
</t>
  </si>
  <si>
    <r>
      <t>П</t>
    </r>
    <r>
      <rPr>
        <vertAlign val="subscript"/>
        <sz val="12"/>
        <color theme="1"/>
        <rFont val="Times New Roman"/>
        <family val="1"/>
        <charset val="204"/>
      </rPr>
      <t>8</t>
    </r>
    <r>
      <rPr>
        <sz val="12"/>
        <color theme="1"/>
        <rFont val="Times New Roman"/>
        <family val="1"/>
        <charset val="204"/>
      </rPr>
      <t xml:space="preserve"> &gt;= 0,082</t>
    </r>
  </si>
  <si>
    <r>
      <t>0,07 &lt;= П</t>
    </r>
    <r>
      <rPr>
        <vertAlign val="subscript"/>
        <sz val="12"/>
        <color theme="1"/>
        <rFont val="Times New Roman"/>
        <family val="1"/>
        <charset val="204"/>
      </rPr>
      <t>8</t>
    </r>
    <r>
      <rPr>
        <sz val="12"/>
        <color theme="1"/>
        <rFont val="Times New Roman"/>
        <family val="1"/>
        <charset val="204"/>
      </rPr>
      <t xml:space="preserve"> &lt; 0,082</t>
    </r>
  </si>
  <si>
    <r>
      <t>0,055 &lt;= П</t>
    </r>
    <r>
      <rPr>
        <vertAlign val="subscript"/>
        <sz val="12"/>
        <color theme="1"/>
        <rFont val="Times New Roman"/>
        <family val="1"/>
        <charset val="204"/>
      </rPr>
      <t>8</t>
    </r>
    <r>
      <rPr>
        <sz val="12"/>
        <color theme="1"/>
        <rFont val="Times New Roman"/>
        <family val="1"/>
        <charset val="204"/>
      </rPr>
      <t xml:space="preserve"> &lt; 0,07</t>
    </r>
  </si>
  <si>
    <r>
      <t>П</t>
    </r>
    <r>
      <rPr>
        <vertAlign val="subscript"/>
        <sz val="12"/>
        <color theme="1"/>
        <rFont val="Times New Roman"/>
        <family val="1"/>
        <charset val="204"/>
      </rPr>
      <t>8</t>
    </r>
    <r>
      <rPr>
        <sz val="12"/>
        <color theme="1"/>
        <rFont val="Times New Roman"/>
        <family val="1"/>
        <charset val="204"/>
      </rPr>
      <t xml:space="preserve"> &lt; 0,055</t>
    </r>
  </si>
  <si>
    <t>Доля несостоявшихся конкурентных закупок в общей стоимости проведенных конкурентных процедур (П9)</t>
  </si>
  <si>
    <t xml:space="preserve">П9 = N15 / N14, где
N15 - сумма начальных (максимальных) цен контрактов конкурентных закупок, признанных несостоявшимися, тыс. рублей
</t>
  </si>
  <si>
    <t>(1 - П9) x 100</t>
  </si>
  <si>
    <t>N13</t>
  </si>
  <si>
    <t>N14</t>
  </si>
  <si>
    <t>N15</t>
  </si>
  <si>
    <t>Качество подготовки заявок на проведение закупок, направленных в уполномоченный орган (П10)</t>
  </si>
  <si>
    <t xml:space="preserve">П10 = N16 / N17, где
N16 - количество отозванных, возвращенных заявок на проведение закупок, поданных в уполномоченный орган, изменений в опубликованные извещения и документацию о закупках, а также количество отмененных закупок, ед.;
N17 - количество закупок заказчика, объявленных уполномоченным органом на определение поставщиков, подрядчиков, исполнителей, ед.
</t>
  </si>
  <si>
    <r>
      <t>П</t>
    </r>
    <r>
      <rPr>
        <vertAlign val="subscript"/>
        <sz val="12"/>
        <color theme="1"/>
        <rFont val="Times New Roman"/>
        <family val="1"/>
        <charset val="204"/>
      </rPr>
      <t>10</t>
    </r>
    <r>
      <rPr>
        <sz val="12"/>
        <color theme="1"/>
        <rFont val="Times New Roman"/>
        <family val="1"/>
        <charset val="204"/>
      </rPr>
      <t xml:space="preserve"> &lt; 0,1</t>
    </r>
  </si>
  <si>
    <r>
      <t>0,1 &lt;= П</t>
    </r>
    <r>
      <rPr>
        <vertAlign val="subscript"/>
        <sz val="12"/>
        <color theme="1"/>
        <rFont val="Times New Roman"/>
        <family val="1"/>
        <charset val="204"/>
      </rPr>
      <t>10</t>
    </r>
    <r>
      <rPr>
        <sz val="12"/>
        <color theme="1"/>
        <rFont val="Times New Roman"/>
        <family val="1"/>
        <charset val="204"/>
      </rPr>
      <t xml:space="preserve"> &lt; 0,2</t>
    </r>
  </si>
  <si>
    <r>
      <t>0,2 &lt;= П</t>
    </r>
    <r>
      <rPr>
        <vertAlign val="subscript"/>
        <sz val="12"/>
        <color theme="1"/>
        <rFont val="Times New Roman"/>
        <family val="1"/>
        <charset val="204"/>
      </rPr>
      <t>10</t>
    </r>
    <r>
      <rPr>
        <sz val="12"/>
        <color theme="1"/>
        <rFont val="Times New Roman"/>
        <family val="1"/>
        <charset val="204"/>
      </rPr>
      <t xml:space="preserve"> &lt; 0,3</t>
    </r>
  </si>
  <si>
    <r>
      <t>П</t>
    </r>
    <r>
      <rPr>
        <vertAlign val="subscript"/>
        <sz val="12"/>
        <color theme="1"/>
        <rFont val="Times New Roman"/>
        <family val="1"/>
        <charset val="204"/>
      </rPr>
      <t>10</t>
    </r>
    <r>
      <rPr>
        <sz val="12"/>
        <color theme="1"/>
        <rFont val="Times New Roman"/>
        <family val="1"/>
        <charset val="204"/>
      </rPr>
      <t xml:space="preserve"> &gt;= 0,3</t>
    </r>
  </si>
  <si>
    <t>N16</t>
  </si>
  <si>
    <t>N17</t>
  </si>
  <si>
    <t>Участие в совместных конкурсах и аукционах (П11)</t>
  </si>
  <si>
    <t>П11 - количество случаев участия в совместных конкурсах и аукционах</t>
  </si>
  <si>
    <r>
      <t>П</t>
    </r>
    <r>
      <rPr>
        <vertAlign val="subscript"/>
        <sz val="12"/>
        <color theme="1"/>
        <rFont val="Times New Roman"/>
        <family val="1"/>
        <charset val="204"/>
      </rPr>
      <t>11</t>
    </r>
    <r>
      <rPr>
        <sz val="12"/>
        <color theme="1"/>
        <rFont val="Times New Roman"/>
        <family val="1"/>
        <charset val="204"/>
      </rPr>
      <t xml:space="preserve"> &gt; 0</t>
    </r>
  </si>
  <si>
    <r>
      <t>П</t>
    </r>
    <r>
      <rPr>
        <vertAlign val="subscript"/>
        <sz val="12"/>
        <color theme="1"/>
        <rFont val="Times New Roman"/>
        <family val="1"/>
        <charset val="204"/>
      </rPr>
      <t>11</t>
    </r>
    <r>
      <rPr>
        <sz val="12"/>
        <color theme="1"/>
        <rFont val="Times New Roman"/>
        <family val="1"/>
        <charset val="204"/>
      </rPr>
      <t xml:space="preserve"> = 0</t>
    </r>
  </si>
  <si>
    <t>Доля "малых" закупок, проведенных с помощью единого агрегатора торговли, в общей стоимости закупок у единственного поставщика (П12)</t>
  </si>
  <si>
    <t>количество случаев участия в совместных конкурсах и аукционах</t>
  </si>
  <si>
    <t xml:space="preserve">П12 = N18 / N19, где
N18 - стоимость контрактов, заключенных по результатам проведения "малых" закупок в едином агрегаторе торговли в соответствии с п. 4, 5 ч. 1 ст. 93 Федерального закона N 44-ФЗ, тыс. рублей;
N19 - стоимость контрактов, заключенных с единственным поставщиком в соответствии с п. 4, 5 ч. 1 ст. 93 Федерального закона N 44-ФЗ, тыс. рублей
</t>
  </si>
  <si>
    <r>
      <t>П</t>
    </r>
    <r>
      <rPr>
        <vertAlign val="subscript"/>
        <sz val="12"/>
        <color theme="1"/>
        <rFont val="Times New Roman"/>
        <family val="1"/>
        <charset val="204"/>
      </rPr>
      <t>12</t>
    </r>
    <r>
      <rPr>
        <sz val="12"/>
        <color theme="1"/>
        <rFont val="Times New Roman"/>
        <family val="1"/>
        <charset val="204"/>
      </rPr>
      <t xml:space="preserve"> &gt;= 1</t>
    </r>
  </si>
  <si>
    <r>
      <t>П</t>
    </r>
    <r>
      <rPr>
        <vertAlign val="subscript"/>
        <sz val="12"/>
        <color theme="1"/>
        <rFont val="Times New Roman"/>
        <family val="1"/>
        <charset val="204"/>
      </rPr>
      <t>12</t>
    </r>
    <r>
      <rPr>
        <sz val="12"/>
        <color theme="1"/>
        <rFont val="Times New Roman"/>
        <family val="1"/>
        <charset val="204"/>
      </rPr>
      <t xml:space="preserve"> &lt; 1</t>
    </r>
  </si>
  <si>
    <r>
      <t>П</t>
    </r>
    <r>
      <rPr>
        <vertAlign val="subscript"/>
        <sz val="12"/>
        <color theme="1"/>
        <rFont val="Times New Roman"/>
        <family val="1"/>
        <charset val="204"/>
      </rPr>
      <t>12</t>
    </r>
    <r>
      <rPr>
        <sz val="12"/>
        <color theme="1"/>
        <rFont val="Times New Roman"/>
        <family val="1"/>
        <charset val="204"/>
      </rPr>
      <t xml:space="preserve"> x 100</t>
    </r>
  </si>
  <si>
    <t>Относительная экономия бюджетных средств по итогам проведения "малых" закупок в едином агрегаторе торговли (П13)</t>
  </si>
  <si>
    <t xml:space="preserve">П13 = 1 - N20 / N21, где
N20 - стоимость контрактов, сложившаяся по результатам проведения в едином агрегаторе торговли процедуры "малых" закупок в соответствии с п. 4, 5 ч. 1 ст. 93 Федерального закона N 44-ФЗ по данным итогового протокола, тыс. рублей;
N21 - сумма начальных (максимальных) цен контрактов "малых" закупок, проведенных в едином агрегаторе торговли в соответствии с п. 4, 5 ч. 1 ст. 93 Федерального закона N 44-ФЗ, тыс. рублей
</t>
  </si>
  <si>
    <r>
      <t>П</t>
    </r>
    <r>
      <rPr>
        <vertAlign val="subscript"/>
        <sz val="12"/>
        <color theme="1"/>
        <rFont val="Times New Roman"/>
        <family val="1"/>
        <charset val="204"/>
      </rPr>
      <t>13</t>
    </r>
    <r>
      <rPr>
        <sz val="12"/>
        <color theme="1"/>
        <rFont val="Times New Roman"/>
        <family val="1"/>
        <charset val="204"/>
      </rPr>
      <t xml:space="preserve"> &gt;= 0,06</t>
    </r>
  </si>
  <si>
    <r>
      <t>0,05 &lt;= П</t>
    </r>
    <r>
      <rPr>
        <vertAlign val="subscript"/>
        <sz val="12"/>
        <color theme="1"/>
        <rFont val="Times New Roman"/>
        <family val="1"/>
        <charset val="204"/>
      </rPr>
      <t>13</t>
    </r>
    <r>
      <rPr>
        <sz val="12"/>
        <color theme="1"/>
        <rFont val="Times New Roman"/>
        <family val="1"/>
        <charset val="204"/>
      </rPr>
      <t xml:space="preserve"> &lt; 0,06</t>
    </r>
  </si>
  <si>
    <r>
      <t>0,04 &lt;= П</t>
    </r>
    <r>
      <rPr>
        <vertAlign val="subscript"/>
        <sz val="12"/>
        <color theme="1"/>
        <rFont val="Times New Roman"/>
        <family val="1"/>
        <charset val="204"/>
      </rPr>
      <t>13</t>
    </r>
    <r>
      <rPr>
        <sz val="12"/>
        <color theme="1"/>
        <rFont val="Times New Roman"/>
        <family val="1"/>
        <charset val="204"/>
      </rPr>
      <t xml:space="preserve"> &lt; 0,05</t>
    </r>
  </si>
  <si>
    <r>
      <t>0,03 &lt;= П</t>
    </r>
    <r>
      <rPr>
        <vertAlign val="subscript"/>
        <sz val="12"/>
        <color theme="1"/>
        <rFont val="Times New Roman"/>
        <family val="1"/>
        <charset val="204"/>
      </rPr>
      <t>13</t>
    </r>
    <r>
      <rPr>
        <sz val="12"/>
        <color theme="1"/>
        <rFont val="Times New Roman"/>
        <family val="1"/>
        <charset val="204"/>
      </rPr>
      <t xml:space="preserve"> &lt; 0,04</t>
    </r>
  </si>
  <si>
    <r>
      <t>П</t>
    </r>
    <r>
      <rPr>
        <vertAlign val="subscript"/>
        <sz val="12"/>
        <color theme="1"/>
        <rFont val="Times New Roman"/>
        <family val="1"/>
        <charset val="204"/>
      </rPr>
      <t>13</t>
    </r>
    <r>
      <rPr>
        <sz val="12"/>
        <color theme="1"/>
        <rFont val="Times New Roman"/>
        <family val="1"/>
        <charset val="204"/>
      </rPr>
      <t xml:space="preserve"> &lt; 0,03</t>
    </r>
  </si>
  <si>
    <t>Доля контрактов в реестре контрактов, заключенных заказчиками, зарегистрированных с нарушением срока регистрации (П14)</t>
  </si>
  <si>
    <t xml:space="preserve">П14 = N22 / N23, где
N22 - количество контрактов в реестре контрактов, заключенных заказчиками, зарегистрированных с нарушением срока регистрации, ед.;
N23 - количество контрактов, зарегистрированных в реестре контрактов, заключенных заказчиками, ед.
</t>
  </si>
  <si>
    <r>
      <t>П</t>
    </r>
    <r>
      <rPr>
        <vertAlign val="subscript"/>
        <sz val="12"/>
        <color theme="1"/>
        <rFont val="Times New Roman"/>
        <family val="1"/>
        <charset val="204"/>
      </rPr>
      <t>14</t>
    </r>
    <r>
      <rPr>
        <sz val="12"/>
        <color theme="1"/>
        <rFont val="Times New Roman"/>
        <family val="1"/>
        <charset val="204"/>
      </rPr>
      <t xml:space="preserve"> &lt;= 0,05</t>
    </r>
  </si>
  <si>
    <r>
      <t>П</t>
    </r>
    <r>
      <rPr>
        <vertAlign val="subscript"/>
        <sz val="12"/>
        <color theme="1"/>
        <rFont val="Times New Roman"/>
        <family val="1"/>
        <charset val="204"/>
      </rPr>
      <t>14</t>
    </r>
    <r>
      <rPr>
        <sz val="12"/>
        <color theme="1"/>
        <rFont val="Times New Roman"/>
        <family val="1"/>
        <charset val="204"/>
      </rPr>
      <t xml:space="preserve"> &gt; 0,05</t>
    </r>
  </si>
  <si>
    <t>N18</t>
  </si>
  <si>
    <t>N20</t>
  </si>
  <si>
    <t>N21</t>
  </si>
  <si>
    <t>N22</t>
  </si>
  <si>
    <t>N23</t>
  </si>
  <si>
    <t>Доля неисполненных обязательств в общей стоимости контрактов, заключенных конкурентными способами (П15)</t>
  </si>
  <si>
    <t xml:space="preserve">П15 = N24 / N6, где
N24 - сумма неисполненных обязательств по расторгнутым контрактам, заключенным конкурентными способами в отчетном периоде, за исключением контрактов, расторгнутых заказчиком в одностороннем порядке, тыс. рублей
</t>
  </si>
  <si>
    <r>
      <t>П</t>
    </r>
    <r>
      <rPr>
        <vertAlign val="subscript"/>
        <sz val="12"/>
        <color theme="1"/>
        <rFont val="Times New Roman"/>
        <family val="1"/>
        <charset val="204"/>
      </rPr>
      <t>15</t>
    </r>
    <r>
      <rPr>
        <sz val="12"/>
        <color theme="1"/>
        <rFont val="Times New Roman"/>
        <family val="1"/>
        <charset val="204"/>
      </rPr>
      <t xml:space="preserve"> &lt; 0,05</t>
    </r>
  </si>
  <si>
    <r>
      <t>0,05 &lt;= П</t>
    </r>
    <r>
      <rPr>
        <vertAlign val="subscript"/>
        <sz val="12"/>
        <color theme="1"/>
        <rFont val="Times New Roman"/>
        <family val="1"/>
        <charset val="204"/>
      </rPr>
      <t>15</t>
    </r>
    <r>
      <rPr>
        <sz val="12"/>
        <color theme="1"/>
        <rFont val="Times New Roman"/>
        <family val="1"/>
        <charset val="204"/>
      </rPr>
      <t xml:space="preserve"> &lt; 0,15</t>
    </r>
  </si>
  <si>
    <r>
      <t>0,15 &lt;= П</t>
    </r>
    <r>
      <rPr>
        <vertAlign val="subscript"/>
        <sz val="12"/>
        <color theme="1"/>
        <rFont val="Times New Roman"/>
        <family val="1"/>
        <charset val="204"/>
      </rPr>
      <t>15</t>
    </r>
    <r>
      <rPr>
        <sz val="12"/>
        <color theme="1"/>
        <rFont val="Times New Roman"/>
        <family val="1"/>
        <charset val="204"/>
      </rPr>
      <t xml:space="preserve"> &lt; 0,25</t>
    </r>
  </si>
  <si>
    <r>
      <t>П</t>
    </r>
    <r>
      <rPr>
        <vertAlign val="subscript"/>
        <sz val="12"/>
        <color theme="1"/>
        <rFont val="Times New Roman"/>
        <family val="1"/>
        <charset val="204"/>
      </rPr>
      <t>15</t>
    </r>
    <r>
      <rPr>
        <sz val="12"/>
        <color theme="1"/>
        <rFont val="Times New Roman"/>
        <family val="1"/>
        <charset val="204"/>
      </rPr>
      <t xml:space="preserve"> &gt;= 0,25</t>
    </r>
  </si>
  <si>
    <t>N24</t>
  </si>
  <si>
    <t>Доля исполненных контрактов, по которым отсутствует информация об их исполнении в реестре контрактов, заключенных заказчиками (П16)</t>
  </si>
  <si>
    <t xml:space="preserve">П16 = N25 / N23, где
N25 - количество исполненных контрактов, по которым по истечении пяти рабочих дней отсутствует информация об исполнении в реестре контрактов, заключенных заказчиками, ед.
</t>
  </si>
  <si>
    <r>
      <t>П</t>
    </r>
    <r>
      <rPr>
        <vertAlign val="subscript"/>
        <sz val="12"/>
        <color theme="1"/>
        <rFont val="Times New Roman"/>
        <family val="1"/>
        <charset val="204"/>
      </rPr>
      <t>16</t>
    </r>
    <r>
      <rPr>
        <sz val="12"/>
        <color theme="1"/>
        <rFont val="Times New Roman"/>
        <family val="1"/>
        <charset val="204"/>
      </rPr>
      <t xml:space="preserve"> &lt;= 0,05</t>
    </r>
  </si>
  <si>
    <r>
      <t>П</t>
    </r>
    <r>
      <rPr>
        <vertAlign val="subscript"/>
        <sz val="12"/>
        <color theme="1"/>
        <rFont val="Times New Roman"/>
        <family val="1"/>
        <charset val="204"/>
      </rPr>
      <t>16</t>
    </r>
    <r>
      <rPr>
        <sz val="12"/>
        <color theme="1"/>
        <rFont val="Times New Roman"/>
        <family val="1"/>
        <charset val="204"/>
      </rPr>
      <t xml:space="preserve"> &gt; 0,05</t>
    </r>
  </si>
  <si>
    <t>N25</t>
  </si>
  <si>
    <t>Доля закупок у субъектов малого предпринимательства и социально ориентированных некоммерческих организаций в совокупном годовом объеме закупок (П17)</t>
  </si>
  <si>
    <t xml:space="preserve">П17 = N26 / N27, где
N26 - стоимость заключенных контрактов с субъектами малого предпринимательства и социально ориентированными некоммерческими организациями, рассчитанная в соответствии со ст. 30 Федерального закона N 44-ФЗ, тыс. рублей;
N27 - совокупный годовой объем закупок, рассчитанный в соответствии со ст. 30 Федерального закона N 44-ФЗ, тыс. рублей
</t>
  </si>
  <si>
    <r>
      <t>П</t>
    </r>
    <r>
      <rPr>
        <vertAlign val="subscript"/>
        <sz val="12"/>
        <color theme="1"/>
        <rFont val="Times New Roman"/>
        <family val="1"/>
        <charset val="204"/>
      </rPr>
      <t>17</t>
    </r>
    <r>
      <rPr>
        <sz val="12"/>
        <color theme="1"/>
        <rFont val="Times New Roman"/>
        <family val="1"/>
        <charset val="204"/>
      </rPr>
      <t xml:space="preserve"> &gt;= 0,3</t>
    </r>
  </si>
  <si>
    <r>
      <t>0,15 &lt;= П</t>
    </r>
    <r>
      <rPr>
        <vertAlign val="subscript"/>
        <sz val="12"/>
        <color theme="1"/>
        <rFont val="Times New Roman"/>
        <family val="1"/>
        <charset val="204"/>
      </rPr>
      <t>17</t>
    </r>
    <r>
      <rPr>
        <sz val="12"/>
        <color theme="1"/>
        <rFont val="Times New Roman"/>
        <family val="1"/>
        <charset val="204"/>
      </rPr>
      <t xml:space="preserve"> &lt; 0,3</t>
    </r>
  </si>
  <si>
    <r>
      <t>П</t>
    </r>
    <r>
      <rPr>
        <vertAlign val="subscript"/>
        <sz val="12"/>
        <color theme="1"/>
        <rFont val="Times New Roman"/>
        <family val="1"/>
        <charset val="204"/>
      </rPr>
      <t>17</t>
    </r>
    <r>
      <rPr>
        <sz val="12"/>
        <color theme="1"/>
        <rFont val="Times New Roman"/>
        <family val="1"/>
        <charset val="204"/>
      </rPr>
      <t xml:space="preserve"> &lt; 0,15</t>
    </r>
  </si>
  <si>
    <t>N26</t>
  </si>
  <si>
    <t>N27</t>
  </si>
  <si>
    <t>Доля закупок, проведенных запросом котировок, в совокупном годовом объеме закупок (П18)</t>
  </si>
  <si>
    <t xml:space="preserve">П18 = N28 / N29, где
N28 - стоимость контрактов, заключенных по итогам проведения запросов котировок, тыс. рублей;
N29 - совокупный годовой объем закупок, тыс. рублей
</t>
  </si>
  <si>
    <r>
      <t>П</t>
    </r>
    <r>
      <rPr>
        <vertAlign val="subscript"/>
        <sz val="12"/>
        <color theme="1"/>
        <rFont val="Times New Roman"/>
        <family val="1"/>
        <charset val="204"/>
      </rPr>
      <t>18</t>
    </r>
    <r>
      <rPr>
        <sz val="12"/>
        <color theme="1"/>
        <rFont val="Times New Roman"/>
        <family val="1"/>
        <charset val="204"/>
      </rPr>
      <t xml:space="preserve"> &lt;= 0,1</t>
    </r>
  </si>
  <si>
    <r>
      <t>П</t>
    </r>
    <r>
      <rPr>
        <vertAlign val="subscript"/>
        <sz val="12"/>
        <color theme="1"/>
        <rFont val="Times New Roman"/>
        <family val="1"/>
        <charset val="204"/>
      </rPr>
      <t>18</t>
    </r>
    <r>
      <rPr>
        <sz val="12"/>
        <color theme="1"/>
        <rFont val="Times New Roman"/>
        <family val="1"/>
        <charset val="204"/>
      </rPr>
      <t xml:space="preserve"> &gt; 0,1</t>
    </r>
  </si>
  <si>
    <t>N28</t>
  </si>
  <si>
    <t>N29</t>
  </si>
  <si>
    <t>N19; N30</t>
  </si>
  <si>
    <t>Доля закупок у единственного поставщика в совокупном годовом объеме закупок (П19)</t>
  </si>
  <si>
    <t xml:space="preserve">П19 = N30 / N29, где
N30 - стоимость контрактов, заключенных с единственным поставщиком в соответствии с п. 4, 5 ч. 1 ст. 93 Федерального закона N 44-ФЗ, тыс. рублей
</t>
  </si>
  <si>
    <r>
      <t>П</t>
    </r>
    <r>
      <rPr>
        <vertAlign val="subscript"/>
        <sz val="12"/>
        <color theme="1"/>
        <rFont val="Times New Roman"/>
        <family val="1"/>
        <charset val="204"/>
      </rPr>
      <t>19</t>
    </r>
    <r>
      <rPr>
        <sz val="12"/>
        <color theme="1"/>
        <rFont val="Times New Roman"/>
        <family val="1"/>
        <charset val="204"/>
      </rPr>
      <t xml:space="preserve"> &lt; 0,05</t>
    </r>
  </si>
  <si>
    <r>
      <t>П</t>
    </r>
    <r>
      <rPr>
        <vertAlign val="subscript"/>
        <sz val="12"/>
        <color theme="1"/>
        <rFont val="Times New Roman"/>
        <family val="1"/>
        <charset val="204"/>
      </rPr>
      <t>19</t>
    </r>
    <r>
      <rPr>
        <sz val="12"/>
        <color theme="1"/>
        <rFont val="Times New Roman"/>
        <family val="1"/>
        <charset val="204"/>
      </rPr>
      <t xml:space="preserve"> &gt;= 0,05</t>
    </r>
  </si>
  <si>
    <r>
      <t>(1 - П</t>
    </r>
    <r>
      <rPr>
        <vertAlign val="subscript"/>
        <sz val="12"/>
        <color theme="1"/>
        <rFont val="Times New Roman"/>
        <family val="1"/>
        <charset val="204"/>
      </rPr>
      <t>19</t>
    </r>
    <r>
      <rPr>
        <sz val="12"/>
        <color theme="1"/>
        <rFont val="Times New Roman"/>
        <family val="1"/>
        <charset val="204"/>
      </rPr>
      <t>) x 100</t>
    </r>
  </si>
  <si>
    <t>Доля обоснованных и частично обоснованных жалоб участников закупок в общем количестве объявленных закупок (П20)</t>
  </si>
  <si>
    <t xml:space="preserve">П20 = N31 / N32, где
N31 - количество обоснованных и частично обоснованных жалоб, за исключением жалоб, отмененных решением суда, ед.;
N32 - количество объявленных закупок, ед.
</t>
  </si>
  <si>
    <r>
      <t>П</t>
    </r>
    <r>
      <rPr>
        <vertAlign val="subscript"/>
        <sz val="12"/>
        <color theme="1"/>
        <rFont val="Times New Roman"/>
        <family val="1"/>
        <charset val="204"/>
      </rPr>
      <t>20</t>
    </r>
    <r>
      <rPr>
        <sz val="12"/>
        <color theme="1"/>
        <rFont val="Times New Roman"/>
        <family val="1"/>
        <charset val="204"/>
      </rPr>
      <t xml:space="preserve"> = 0</t>
    </r>
  </si>
  <si>
    <r>
      <t>П</t>
    </r>
    <r>
      <rPr>
        <vertAlign val="subscript"/>
        <sz val="12"/>
        <color theme="1"/>
        <rFont val="Times New Roman"/>
        <family val="1"/>
        <charset val="204"/>
      </rPr>
      <t>20</t>
    </r>
    <r>
      <rPr>
        <sz val="12"/>
        <color theme="1"/>
        <rFont val="Times New Roman"/>
        <family val="1"/>
        <charset val="204"/>
      </rPr>
      <t xml:space="preserve"> &gt; 0</t>
    </r>
  </si>
  <si>
    <t>N31</t>
  </si>
  <si>
    <t>N32</t>
  </si>
  <si>
    <t>Профессионализм заказчика (П21)</t>
  </si>
  <si>
    <t xml:space="preserve">П21 = N33 / N34, где
N33 - количество специалистов, имеющих сертификат о повышении квалификации в соответствии с Федеральным законом N 44-ФЗ, чел.;
N34 - количество специалистов, занятых закупками в учреждении, чел.
</t>
  </si>
  <si>
    <r>
      <t>П</t>
    </r>
    <r>
      <rPr>
        <vertAlign val="subscript"/>
        <sz val="12"/>
        <color theme="1"/>
        <rFont val="Times New Roman"/>
        <family val="1"/>
        <charset val="204"/>
      </rPr>
      <t>21</t>
    </r>
    <r>
      <rPr>
        <sz val="12"/>
        <color theme="1"/>
        <rFont val="Times New Roman"/>
        <family val="1"/>
        <charset val="204"/>
      </rPr>
      <t xml:space="preserve"> &gt;= 0,5</t>
    </r>
  </si>
  <si>
    <r>
      <t>0,4 &lt;= П</t>
    </r>
    <r>
      <rPr>
        <vertAlign val="subscript"/>
        <sz val="12"/>
        <color theme="1"/>
        <rFont val="Times New Roman"/>
        <family val="1"/>
        <charset val="204"/>
      </rPr>
      <t>21</t>
    </r>
    <r>
      <rPr>
        <sz val="12"/>
        <color theme="1"/>
        <rFont val="Times New Roman"/>
        <family val="1"/>
        <charset val="204"/>
      </rPr>
      <t xml:space="preserve"> &lt; 0,5</t>
    </r>
  </si>
  <si>
    <r>
      <t>0,3 &lt;= П</t>
    </r>
    <r>
      <rPr>
        <vertAlign val="subscript"/>
        <sz val="12"/>
        <color theme="1"/>
        <rFont val="Times New Roman"/>
        <family val="1"/>
        <charset val="204"/>
      </rPr>
      <t>21</t>
    </r>
    <r>
      <rPr>
        <sz val="12"/>
        <color theme="1"/>
        <rFont val="Times New Roman"/>
        <family val="1"/>
        <charset val="204"/>
      </rPr>
      <t xml:space="preserve"> &lt; 0,4</t>
    </r>
  </si>
  <si>
    <r>
      <t>0,2 &lt;= П</t>
    </r>
    <r>
      <rPr>
        <vertAlign val="subscript"/>
        <sz val="12"/>
        <color theme="1"/>
        <rFont val="Times New Roman"/>
        <family val="1"/>
        <charset val="204"/>
      </rPr>
      <t>21</t>
    </r>
    <r>
      <rPr>
        <sz val="12"/>
        <color theme="1"/>
        <rFont val="Times New Roman"/>
        <family val="1"/>
        <charset val="204"/>
      </rPr>
      <t xml:space="preserve"> &lt; 0,3</t>
    </r>
  </si>
  <si>
    <r>
      <t>П</t>
    </r>
    <r>
      <rPr>
        <vertAlign val="subscript"/>
        <sz val="12"/>
        <color theme="1"/>
        <rFont val="Times New Roman"/>
        <family val="1"/>
        <charset val="204"/>
      </rPr>
      <t>21</t>
    </r>
    <r>
      <rPr>
        <sz val="12"/>
        <color theme="1"/>
        <rFont val="Times New Roman"/>
        <family val="1"/>
        <charset val="204"/>
      </rPr>
      <t xml:space="preserve"> &lt; 0,2</t>
    </r>
  </si>
  <si>
    <t>N33</t>
  </si>
  <si>
    <t>N34</t>
  </si>
  <si>
    <t>П11</t>
  </si>
  <si>
    <t xml:space="preserve">Эффективность определения поставщиков (подрядчиков, исполнителей) (К2г):
К2г = П6 x 0,1 + П7 x 0,15 + П8 x 0,15 + П9 x 0,2 + П10 x 0,2 + П11 x 0,05 + П12 x 0,1 + П13 x 0,05
</t>
  </si>
  <si>
    <t xml:space="preserve">Эффективность исполнения контрактов (К3г):
К3 = П14 x 0,4 + П15 x 0,2 + П16 x 0,4
</t>
  </si>
  <si>
    <t xml:space="preserve">Исполнение требований законодательства о закупках (К4г):
К4г = П17 x 0,2 + П18 x 0,2 + П19 x 0,2 + П20 x 0,2 + П21 x 0,2
</t>
  </si>
  <si>
    <t>Стоимость контрактов, заключенных в отчетном периоде по результатам проведения закупок, тыс.рублей</t>
  </si>
  <si>
    <t>Стоимость контрактов, заключенных в отчетном периоде по результатам проведения конкурентных закупок, тыс. руб.</t>
  </si>
  <si>
    <t>Рейтинговая оценка эффективности закупок товаров, работ, услуг для обеспечения нужд заказчиков Грибановского муниципального района за 2018 г.</t>
  </si>
  <si>
    <t>№ по списку</t>
  </si>
</sst>
</file>

<file path=xl/styles.xml><?xml version="1.0" encoding="utf-8"?>
<styleSheet xmlns="http://schemas.openxmlformats.org/spreadsheetml/2006/main">
  <fonts count="7">
    <font>
      <sz val="11"/>
      <color theme="1"/>
      <name val="Calibri"/>
      <family val="2"/>
      <charset val="204"/>
      <scheme val="minor"/>
    </font>
    <font>
      <sz val="12"/>
      <color theme="1"/>
      <name val="Times New Roman"/>
      <family val="1"/>
      <charset val="204"/>
    </font>
    <font>
      <sz val="12"/>
      <color rgb="FF0000FF"/>
      <name val="Times New Roman"/>
      <family val="1"/>
      <charset val="204"/>
    </font>
    <font>
      <u/>
      <sz val="11"/>
      <color theme="10"/>
      <name val="Calibri"/>
      <family val="2"/>
      <charset val="204"/>
    </font>
    <font>
      <vertAlign val="subscript"/>
      <sz val="12"/>
      <color theme="1"/>
      <name val="Times New Roman"/>
      <family val="1"/>
      <charset val="204"/>
    </font>
    <font>
      <b/>
      <sz val="11"/>
      <color theme="1"/>
      <name val="Calibri"/>
      <family val="2"/>
      <charset val="204"/>
      <scheme val="minor"/>
    </font>
    <font>
      <sz val="14"/>
      <color theme="1"/>
      <name val="Times New Roman"/>
      <family val="1"/>
      <charset val="204"/>
    </font>
  </fonts>
  <fills count="7">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79">
    <xf numFmtId="0" fontId="0" fillId="0" borderId="0" xfId="0"/>
    <xf numFmtId="0" fontId="0" fillId="0" borderId="1" xfId="0" applyBorder="1" applyAlignment="1" applyProtection="1">
      <alignment vertical="top" wrapText="1"/>
      <protection locked="0"/>
    </xf>
    <xf numFmtId="0" fontId="0" fillId="0" borderId="0" xfId="0" applyProtection="1">
      <protection locked="0"/>
    </xf>
    <xf numFmtId="0" fontId="1" fillId="0" borderId="1" xfId="0" applyFont="1" applyBorder="1" applyAlignment="1" applyProtection="1">
      <alignment horizontal="center" vertical="top" wrapText="1"/>
      <protection locked="0"/>
    </xf>
    <xf numFmtId="0" fontId="1" fillId="2" borderId="3" xfId="0" applyFont="1" applyFill="1" applyBorder="1" applyAlignment="1" applyProtection="1">
      <alignment vertical="top" wrapText="1"/>
      <protection locked="0"/>
    </xf>
    <xf numFmtId="0" fontId="1" fillId="0" borderId="2" xfId="0" applyFont="1" applyBorder="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1" xfId="0" applyBorder="1" applyProtection="1">
      <protection locked="0"/>
    </xf>
    <xf numFmtId="0" fontId="0" fillId="2" borderId="1" xfId="0" applyFill="1" applyBorder="1" applyAlignment="1" applyProtection="1">
      <alignment vertical="top" wrapText="1"/>
      <protection locked="0"/>
    </xf>
    <xf numFmtId="0" fontId="0" fillId="0" borderId="1" xfId="0" applyBorder="1" applyAlignment="1">
      <alignment vertical="top" wrapText="1"/>
    </xf>
    <xf numFmtId="0" fontId="0" fillId="0" borderId="1" xfId="0" applyFill="1" applyBorder="1" applyAlignment="1">
      <alignment vertical="top" wrapText="1"/>
    </xf>
    <xf numFmtId="0" fontId="0" fillId="0" borderId="0" xfId="0" applyFill="1"/>
    <xf numFmtId="0" fontId="0" fillId="0" borderId="1" xfId="0" applyBorder="1" applyAlignment="1">
      <alignment horizontal="center" vertical="top" wrapText="1"/>
    </xf>
    <xf numFmtId="0" fontId="0" fillId="6" borderId="1" xfId="0" applyFill="1" applyBorder="1" applyAlignment="1">
      <alignment vertical="top" wrapText="1"/>
    </xf>
    <xf numFmtId="0" fontId="0" fillId="5" borderId="1" xfId="0" applyFill="1" applyBorder="1" applyAlignment="1">
      <alignment vertical="top" wrapText="1"/>
    </xf>
    <xf numFmtId="0" fontId="0" fillId="4" borderId="1" xfId="0" applyFill="1" applyBorder="1" applyAlignment="1">
      <alignment vertical="top" wrapText="1"/>
    </xf>
    <xf numFmtId="0" fontId="5" fillId="0" borderId="4" xfId="0" applyFont="1" applyBorder="1" applyAlignment="1">
      <alignment horizontal="center" vertical="top" wrapText="1"/>
    </xf>
    <xf numFmtId="0" fontId="5" fillId="0" borderId="3" xfId="0" applyFont="1" applyBorder="1" applyAlignment="1">
      <alignment horizontal="center" vertical="top" wrapText="1"/>
    </xf>
    <xf numFmtId="0" fontId="6" fillId="0" borderId="1" xfId="0" applyFont="1" applyBorder="1" applyAlignment="1">
      <alignment horizontal="center"/>
    </xf>
    <xf numFmtId="0" fontId="0" fillId="0" borderId="1" xfId="0" applyBorder="1"/>
    <xf numFmtId="0" fontId="6" fillId="0" borderId="1" xfId="0" applyFont="1" applyBorder="1" applyAlignment="1">
      <alignment horizontal="justify"/>
    </xf>
    <xf numFmtId="0" fontId="6" fillId="0" borderId="1" xfId="0" applyFont="1" applyBorder="1" applyAlignment="1">
      <alignment horizontal="center" wrapText="1"/>
    </xf>
    <xf numFmtId="0" fontId="6" fillId="0" borderId="1" xfId="0" applyFont="1" applyBorder="1" applyAlignment="1">
      <alignment wrapText="1"/>
    </xf>
    <xf numFmtId="0" fontId="6" fillId="3" borderId="1" xfId="0" applyFont="1" applyFill="1" applyBorder="1" applyAlignment="1">
      <alignment wrapText="1"/>
    </xf>
    <xf numFmtId="0" fontId="6" fillId="6" borderId="1" xfId="0" applyFont="1" applyFill="1" applyBorder="1" applyAlignment="1">
      <alignment wrapText="1"/>
    </xf>
    <xf numFmtId="0" fontId="6" fillId="5" borderId="1" xfId="0" applyFont="1" applyFill="1" applyBorder="1" applyAlignment="1">
      <alignment wrapText="1"/>
    </xf>
    <xf numFmtId="0" fontId="6" fillId="4" borderId="1" xfId="0" applyFont="1" applyFill="1" applyBorder="1" applyAlignment="1">
      <alignment wrapText="1"/>
    </xf>
    <xf numFmtId="0" fontId="1" fillId="0" borderId="1" xfId="0" applyFont="1" applyBorder="1" applyAlignment="1">
      <alignment horizontal="center" vertical="top" wrapText="1"/>
    </xf>
    <xf numFmtId="0" fontId="0" fillId="0" borderId="1" xfId="0" applyBorder="1" applyAlignment="1" applyProtection="1">
      <alignment horizontal="center" vertical="top" wrapText="1"/>
      <protection locked="0"/>
    </xf>
    <xf numFmtId="0" fontId="0" fillId="2" borderId="1" xfId="0" applyFill="1" applyBorder="1" applyAlignment="1" applyProtection="1">
      <alignment horizontal="center" vertical="top" wrapText="1"/>
      <protection locked="0"/>
    </xf>
    <xf numFmtId="2" fontId="0" fillId="0" borderId="1" xfId="0" applyNumberFormat="1" applyBorder="1" applyAlignment="1" applyProtection="1">
      <alignment horizontal="center" vertical="center" wrapText="1"/>
    </xf>
    <xf numFmtId="0" fontId="0" fillId="0" borderId="0" xfId="0" applyBorder="1" applyProtection="1">
      <protection locked="0"/>
    </xf>
    <xf numFmtId="0" fontId="0" fillId="2" borderId="0" xfId="0" applyFill="1" applyBorder="1" applyProtection="1">
      <protection locked="0"/>
    </xf>
    <xf numFmtId="0" fontId="0" fillId="0" borderId="0" xfId="0" applyFill="1" applyBorder="1" applyProtection="1">
      <protection locked="0"/>
    </xf>
    <xf numFmtId="0" fontId="0" fillId="0" borderId="1" xfId="0" applyFill="1" applyBorder="1" applyAlignment="1" applyProtection="1">
      <alignment horizontal="center"/>
    </xf>
    <xf numFmtId="2" fontId="0" fillId="0" borderId="1" xfId="0" applyNumberFormat="1" applyBorder="1" applyAlignment="1" applyProtection="1">
      <alignment horizontal="center" vertical="center" wrapText="1"/>
    </xf>
    <xf numFmtId="0" fontId="0" fillId="0" borderId="1" xfId="0" applyFill="1" applyBorder="1" applyAlignment="1" applyProtection="1">
      <alignment horizontal="center" vertical="top" wrapText="1"/>
      <protection locked="0"/>
    </xf>
    <xf numFmtId="0" fontId="5" fillId="0" borderId="2" xfId="0" applyFont="1" applyBorder="1" applyAlignment="1">
      <alignment horizontal="center" vertical="top" wrapText="1"/>
    </xf>
    <xf numFmtId="0" fontId="0" fillId="0" borderId="0" xfId="0" applyFill="1" applyProtection="1">
      <protection locked="0"/>
    </xf>
    <xf numFmtId="2" fontId="0" fillId="2" borderId="2" xfId="0" applyNumberFormat="1" applyFill="1" applyBorder="1" applyAlignment="1" applyProtection="1">
      <alignment vertical="center" wrapText="1"/>
    </xf>
    <xf numFmtId="0" fontId="0" fillId="2" borderId="2" xfId="0" applyFill="1" applyBorder="1" applyAlignment="1" applyProtection="1">
      <alignment vertical="center" wrapText="1"/>
    </xf>
    <xf numFmtId="0" fontId="0" fillId="0" borderId="0" xfId="0" applyAlignment="1">
      <alignment horizontal="center" vertical="top" wrapText="1"/>
    </xf>
    <xf numFmtId="2" fontId="0" fillId="0" borderId="1" xfId="0" applyNumberFormat="1" applyFill="1" applyBorder="1" applyAlignment="1" applyProtection="1">
      <alignment horizontal="center" vertical="center" wrapText="1"/>
    </xf>
    <xf numFmtId="0" fontId="0" fillId="0" borderId="1" xfId="0" applyFill="1" applyBorder="1" applyAlignment="1" applyProtection="1">
      <alignment horizontal="center" vertical="top" wrapText="1"/>
      <protection locked="0"/>
    </xf>
    <xf numFmtId="0" fontId="0" fillId="3" borderId="1" xfId="0" applyFill="1" applyBorder="1" applyAlignment="1">
      <alignment vertical="top" wrapText="1"/>
    </xf>
    <xf numFmtId="0" fontId="1" fillId="0" borderId="1" xfId="0" applyFont="1" applyFill="1" applyBorder="1" applyAlignment="1">
      <alignment horizontal="center" vertical="top" wrapText="1"/>
    </xf>
    <xf numFmtId="2" fontId="0" fillId="0" borderId="2" xfId="0" applyNumberFormat="1" applyFill="1" applyBorder="1" applyAlignment="1" applyProtection="1">
      <alignment vertical="center" wrapText="1"/>
    </xf>
    <xf numFmtId="0" fontId="0" fillId="0" borderId="2" xfId="0" applyFill="1" applyBorder="1" applyAlignment="1" applyProtection="1">
      <alignment vertical="center" wrapText="1"/>
    </xf>
    <xf numFmtId="0" fontId="0" fillId="0" borderId="1" xfId="0" applyBorder="1" applyAlignment="1" applyProtection="1">
      <alignment horizontal="center" vertical="center" wrapText="1"/>
    </xf>
    <xf numFmtId="2" fontId="0" fillId="0" borderId="1" xfId="0" applyNumberFormat="1" applyBorder="1" applyAlignment="1" applyProtection="1">
      <alignment horizontal="center" vertical="center" wrapText="1"/>
    </xf>
    <xf numFmtId="2" fontId="0" fillId="0" borderId="1" xfId="0" applyNumberForma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Border="1" applyAlignment="1" applyProtection="1">
      <alignment horizontal="center" vertical="top" wrapText="1"/>
      <protection locked="0"/>
    </xf>
    <xf numFmtId="0" fontId="0" fillId="0" borderId="1" xfId="0" applyFill="1" applyBorder="1" applyAlignment="1" applyProtection="1">
      <alignment horizontal="center" vertical="top" wrapText="1"/>
      <protection locked="0"/>
    </xf>
    <xf numFmtId="0" fontId="0" fillId="0" borderId="2" xfId="0" applyFill="1" applyBorder="1" applyAlignment="1" applyProtection="1">
      <alignment horizontal="center" vertical="top" wrapText="1"/>
      <protection locked="0"/>
    </xf>
    <xf numFmtId="0" fontId="0" fillId="0" borderId="3" xfId="0" applyFill="1" applyBorder="1" applyAlignment="1" applyProtection="1">
      <alignment horizontal="center" vertical="top" wrapText="1"/>
      <protection locked="0"/>
    </xf>
    <xf numFmtId="0" fontId="1" fillId="0" borderId="2"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0" fillId="0" borderId="2"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14" fontId="0" fillId="0" borderId="2" xfId="0" applyNumberFormat="1" applyFill="1" applyBorder="1" applyAlignment="1" applyProtection="1">
      <alignment horizontal="center" vertical="top" wrapText="1"/>
      <protection locked="0"/>
    </xf>
    <xf numFmtId="0" fontId="1" fillId="5" borderId="2" xfId="0" applyFont="1" applyFill="1" applyBorder="1" applyAlignment="1" applyProtection="1">
      <alignment horizontal="left" vertical="top" wrapText="1"/>
      <protection locked="0"/>
    </xf>
    <xf numFmtId="0" fontId="1" fillId="5" borderId="4" xfId="0" applyFont="1" applyFill="1" applyBorder="1" applyAlignment="1" applyProtection="1">
      <alignment horizontal="left" vertical="top" wrapText="1"/>
      <protection locked="0"/>
    </xf>
    <xf numFmtId="0" fontId="1" fillId="5" borderId="3" xfId="0" applyFont="1" applyFill="1" applyBorder="1" applyAlignment="1" applyProtection="1">
      <alignment horizontal="left" vertical="top" wrapText="1"/>
      <protection locked="0"/>
    </xf>
    <xf numFmtId="0" fontId="0" fillId="2" borderId="1" xfId="0" applyFill="1" applyBorder="1" applyAlignment="1" applyProtection="1">
      <alignment horizontal="center" vertical="top" wrapText="1"/>
      <protection locked="0"/>
    </xf>
    <xf numFmtId="0" fontId="1" fillId="0" borderId="1" xfId="0" applyFont="1" applyBorder="1" applyAlignment="1">
      <alignment horizontal="center" vertical="top" wrapText="1"/>
    </xf>
    <xf numFmtId="14" fontId="0" fillId="0" borderId="2" xfId="0" applyNumberFormat="1" applyBorder="1" applyAlignment="1" applyProtection="1">
      <alignment horizontal="center" vertical="top" wrapText="1"/>
      <protection locked="0"/>
    </xf>
    <xf numFmtId="0" fontId="1" fillId="0" borderId="1" xfId="0" applyFont="1" applyBorder="1" applyAlignment="1" applyProtection="1">
      <alignment horizontal="left" vertical="top" wrapText="1"/>
      <protection locked="0"/>
    </xf>
    <xf numFmtId="0" fontId="3" fillId="0" borderId="1" xfId="1" applyBorder="1" applyAlignment="1" applyProtection="1">
      <alignment horizontal="left" vertical="top" wrapText="1"/>
      <protection locked="0"/>
    </xf>
    <xf numFmtId="0" fontId="1" fillId="6" borderId="1" xfId="0" applyFont="1" applyFill="1" applyBorder="1" applyAlignment="1" applyProtection="1">
      <alignment horizontal="left" vertical="top" wrapText="1"/>
      <protection locked="0"/>
    </xf>
    <xf numFmtId="0" fontId="0" fillId="0" borderId="0" xfId="0" applyAlignment="1" applyProtection="1">
      <alignment horizontal="center" wrapText="1"/>
      <protection locked="0"/>
    </xf>
    <xf numFmtId="0" fontId="0" fillId="0" borderId="4" xfId="0" applyBorder="1" applyAlignment="1" applyProtection="1">
      <alignment horizontal="center" vertical="top" wrapText="1"/>
      <protection locked="0"/>
    </xf>
    <xf numFmtId="0" fontId="0" fillId="2" borderId="2" xfId="0" applyFill="1" applyBorder="1" applyAlignment="1" applyProtection="1">
      <alignment horizontal="center" vertical="top" wrapText="1"/>
      <protection locked="0"/>
    </xf>
    <xf numFmtId="0" fontId="0" fillId="2" borderId="4" xfId="0" applyFill="1" applyBorder="1" applyAlignment="1" applyProtection="1">
      <alignment horizontal="center" vertical="top" wrapText="1"/>
      <protection locked="0"/>
    </xf>
    <xf numFmtId="0" fontId="0" fillId="2" borderId="3" xfId="0" applyFill="1" applyBorder="1" applyAlignment="1" applyProtection="1">
      <alignment horizontal="center" vertical="top" wrapText="1"/>
      <protection locked="0"/>
    </xf>
    <xf numFmtId="0" fontId="5" fillId="0" borderId="2" xfId="0" applyFont="1" applyBorder="1" applyAlignment="1">
      <alignment horizontal="center" vertical="top" wrapText="1"/>
    </xf>
    <xf numFmtId="0" fontId="5" fillId="0" borderId="4" xfId="0" applyFont="1" applyBorder="1" applyAlignment="1">
      <alignment horizontal="center" vertical="top" wrapText="1"/>
    </xf>
    <xf numFmtId="0" fontId="5" fillId="0" borderId="3" xfId="0" applyFont="1" applyBorder="1" applyAlignment="1">
      <alignment horizontal="center" vertical="top" wrapText="1"/>
    </xf>
  </cellXfs>
  <cellStyles count="2">
    <cellStyle name="Гиперссылка" xfId="1" builtinId="8"/>
    <cellStyle name="Обычный" xfId="0" builtinId="0"/>
  </cellStyles>
  <dxfs count="5">
    <dxf>
      <fill>
        <patternFill>
          <bgColor theme="9"/>
        </patternFill>
      </fill>
    </dxf>
    <dxf>
      <fill>
        <patternFill>
          <bgColor rgb="FFFFFF00"/>
        </patternFill>
      </fill>
    </dxf>
    <dxf>
      <fill>
        <patternFill>
          <bgColor rgb="FF92D050"/>
        </patternFill>
      </fill>
    </dxf>
    <dxf>
      <fill>
        <gradientFill type="path">
          <stop position="0">
            <color theme="0"/>
          </stop>
          <stop position="1">
            <color theme="4"/>
          </stop>
        </gradientFill>
      </fill>
    </dxf>
    <dxf>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E86D279A4A2789823C47D4255CFD06FD27FF525B0E41551088CE0A02AAsA3FK" TargetMode="External"/><Relationship Id="rId2" Type="http://schemas.openxmlformats.org/officeDocument/2006/relationships/hyperlink" Target="consultantplus://offline/ref=E86D279A4A2789823C47D4255CFD06FD27FF525B0E41551088CE0A02AAAFBBA07295FDCFCA1D3C7EsA3DK" TargetMode="External"/><Relationship Id="rId1" Type="http://schemas.openxmlformats.org/officeDocument/2006/relationships/hyperlink" Target="consultantplus://offline/ref=E86D279A4A2789823C47D4255CFD06FD27FF525B0E41551088CE0A02AAAFBBA07295FDCFCA1D3C7EsA3D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3:FA108"/>
  <sheetViews>
    <sheetView zoomScale="90" zoomScaleNormal="90" workbookViewId="0">
      <pane xSplit="5" ySplit="5" topLeftCell="AD104" activePane="bottomRight" state="frozen"/>
      <selection pane="topRight" activeCell="F1" sqref="F1"/>
      <selection pane="bottomLeft" activeCell="A6" sqref="A6"/>
      <selection pane="bottomRight" activeCell="BO45" sqref="BO45:BO46"/>
    </sheetView>
  </sheetViews>
  <sheetFormatPr defaultRowHeight="15"/>
  <cols>
    <col min="1" max="1" width="4" style="2" customWidth="1"/>
    <col min="2" max="2" width="21.85546875" style="2" customWidth="1"/>
    <col min="3" max="3" width="35" style="2" customWidth="1"/>
    <col min="4" max="4" width="10.28515625" style="2" customWidth="1"/>
    <col min="5" max="5" width="11.7109375" style="2" customWidth="1"/>
    <col min="6" max="6" width="9.7109375" style="2" customWidth="1"/>
    <col min="7" max="7" width="11.5703125" style="2" bestFit="1" customWidth="1"/>
    <col min="8" max="8" width="9.140625" style="2"/>
    <col min="9" max="9" width="10.140625" style="2" customWidth="1"/>
    <col min="10" max="39" width="9.140625" style="2"/>
    <col min="40" max="40" width="8.42578125" style="38" customWidth="1"/>
    <col min="41" max="41" width="8.140625" style="38" customWidth="1"/>
    <col min="42" max="43" width="9.140625" style="38"/>
    <col min="44" max="47" width="9.140625" style="2"/>
    <col min="48" max="57" width="9.140625" style="38"/>
    <col min="58" max="58" width="10" style="38" customWidth="1"/>
    <col min="59" max="157" width="9.140625" style="38"/>
    <col min="158" max="16384" width="9.140625" style="2"/>
  </cols>
  <sheetData>
    <row r="3" spans="1:157" ht="69" customHeight="1">
      <c r="A3" s="1"/>
      <c r="B3" s="59" t="s">
        <v>20</v>
      </c>
      <c r="C3" s="72"/>
      <c r="D3" s="72"/>
      <c r="E3" s="60"/>
      <c r="F3" s="54" t="s">
        <v>22</v>
      </c>
      <c r="G3" s="55"/>
      <c r="H3" s="59" t="s">
        <v>23</v>
      </c>
      <c r="I3" s="60"/>
      <c r="J3" s="59" t="s">
        <v>24</v>
      </c>
      <c r="K3" s="60"/>
      <c r="L3" s="59" t="s">
        <v>25</v>
      </c>
      <c r="M3" s="60"/>
      <c r="N3" s="59" t="s">
        <v>26</v>
      </c>
      <c r="O3" s="60"/>
      <c r="P3" s="59" t="s">
        <v>27</v>
      </c>
      <c r="Q3" s="60"/>
      <c r="R3" s="59" t="s">
        <v>28</v>
      </c>
      <c r="S3" s="60"/>
      <c r="T3" s="59" t="s">
        <v>29</v>
      </c>
      <c r="U3" s="60"/>
      <c r="V3" s="59" t="s">
        <v>30</v>
      </c>
      <c r="W3" s="60"/>
      <c r="X3" s="54" t="s">
        <v>32</v>
      </c>
      <c r="Y3" s="55"/>
      <c r="Z3" s="54" t="s">
        <v>31</v>
      </c>
      <c r="AA3" s="55"/>
      <c r="AB3" s="59" t="s">
        <v>33</v>
      </c>
      <c r="AC3" s="60"/>
      <c r="AD3" s="59" t="s">
        <v>34</v>
      </c>
      <c r="AE3" s="60"/>
      <c r="AF3" s="59" t="s">
        <v>35</v>
      </c>
      <c r="AG3" s="60"/>
      <c r="AH3" s="59" t="s">
        <v>36</v>
      </c>
      <c r="AI3" s="60"/>
      <c r="AJ3" s="59" t="s">
        <v>37</v>
      </c>
      <c r="AK3" s="60"/>
      <c r="AL3" s="54" t="s">
        <v>38</v>
      </c>
      <c r="AM3" s="55"/>
      <c r="AN3" s="54" t="s">
        <v>39</v>
      </c>
      <c r="AO3" s="55"/>
      <c r="AP3" s="54" t="s">
        <v>40</v>
      </c>
      <c r="AQ3" s="55"/>
      <c r="AR3" s="54" t="s">
        <v>41</v>
      </c>
      <c r="AS3" s="55"/>
      <c r="AT3" s="54" t="s">
        <v>42</v>
      </c>
      <c r="AU3" s="55"/>
      <c r="AV3" s="54" t="s">
        <v>43</v>
      </c>
      <c r="AW3" s="55"/>
      <c r="AX3" s="54" t="s">
        <v>44</v>
      </c>
      <c r="AY3" s="55"/>
      <c r="AZ3" s="54" t="s">
        <v>45</v>
      </c>
      <c r="BA3" s="55"/>
      <c r="BB3" s="54" t="s">
        <v>46</v>
      </c>
      <c r="BC3" s="55"/>
      <c r="BD3" s="54" t="s">
        <v>47</v>
      </c>
      <c r="BE3" s="55"/>
      <c r="BF3" s="54" t="s">
        <v>118</v>
      </c>
      <c r="BG3" s="55"/>
      <c r="BH3" s="54" t="s">
        <v>48</v>
      </c>
      <c r="BI3" s="55"/>
      <c r="BJ3" s="54" t="s">
        <v>49</v>
      </c>
      <c r="BK3" s="55"/>
      <c r="BL3" s="54" t="s">
        <v>50</v>
      </c>
      <c r="BM3" s="55"/>
      <c r="BN3" s="54" t="s">
        <v>75</v>
      </c>
      <c r="BO3" s="55"/>
      <c r="BP3" s="54" t="s">
        <v>76</v>
      </c>
      <c r="BQ3" s="55"/>
      <c r="BR3" s="54" t="s">
        <v>77</v>
      </c>
      <c r="BS3" s="55"/>
      <c r="BT3" s="54" t="s">
        <v>78</v>
      </c>
      <c r="BU3" s="55"/>
      <c r="BV3" s="54" t="s">
        <v>79</v>
      </c>
      <c r="BW3" s="55"/>
      <c r="BX3" s="54" t="s">
        <v>80</v>
      </c>
      <c r="BY3" s="55"/>
      <c r="BZ3" s="54" t="s">
        <v>81</v>
      </c>
      <c r="CA3" s="55"/>
      <c r="CB3" s="54" t="s">
        <v>82</v>
      </c>
      <c r="CC3" s="55"/>
      <c r="CD3" s="54" t="s">
        <v>83</v>
      </c>
      <c r="CE3" s="55"/>
      <c r="CF3" s="54" t="s">
        <v>84</v>
      </c>
      <c r="CG3" s="55"/>
      <c r="CH3" s="54" t="s">
        <v>85</v>
      </c>
      <c r="CI3" s="55"/>
      <c r="CJ3" s="54" t="s">
        <v>86</v>
      </c>
      <c r="CK3" s="55"/>
      <c r="CL3" s="54" t="s">
        <v>87</v>
      </c>
      <c r="CM3" s="55"/>
      <c r="CN3" s="54" t="s">
        <v>88</v>
      </c>
      <c r="CO3" s="55"/>
      <c r="CP3" s="54" t="s">
        <v>89</v>
      </c>
      <c r="CQ3" s="55"/>
      <c r="CR3" s="54" t="s">
        <v>90</v>
      </c>
      <c r="CS3" s="55"/>
      <c r="CT3" s="54" t="s">
        <v>91</v>
      </c>
      <c r="CU3" s="55"/>
      <c r="CV3" s="54" t="s">
        <v>92</v>
      </c>
      <c r="CW3" s="55"/>
      <c r="CX3" s="54" t="s">
        <v>93</v>
      </c>
      <c r="CY3" s="55"/>
      <c r="CZ3" s="54" t="s">
        <v>94</v>
      </c>
      <c r="DA3" s="55"/>
      <c r="DB3" s="54" t="s">
        <v>95</v>
      </c>
      <c r="DC3" s="55"/>
      <c r="DD3" s="54" t="s">
        <v>96</v>
      </c>
      <c r="DE3" s="55"/>
      <c r="DF3" s="54" t="s">
        <v>97</v>
      </c>
      <c r="DG3" s="55"/>
      <c r="DH3" s="54" t="s">
        <v>98</v>
      </c>
      <c r="DI3" s="55"/>
      <c r="DJ3" s="54" t="s">
        <v>99</v>
      </c>
      <c r="DK3" s="55"/>
      <c r="DL3" s="54" t="s">
        <v>100</v>
      </c>
      <c r="DM3" s="55"/>
      <c r="DN3" s="54" t="s">
        <v>101</v>
      </c>
      <c r="DO3" s="55"/>
      <c r="DP3" s="54" t="s">
        <v>102</v>
      </c>
      <c r="DQ3" s="55"/>
      <c r="DR3" s="54" t="s">
        <v>103</v>
      </c>
      <c r="DS3" s="55"/>
      <c r="DT3" s="54" t="s">
        <v>104</v>
      </c>
      <c r="DU3" s="55"/>
      <c r="DV3" s="54" t="s">
        <v>105</v>
      </c>
      <c r="DW3" s="55"/>
      <c r="DX3" s="54" t="s">
        <v>106</v>
      </c>
      <c r="DY3" s="55"/>
      <c r="DZ3" s="54" t="s">
        <v>108</v>
      </c>
      <c r="EA3" s="55"/>
      <c r="EB3" s="54" t="s">
        <v>107</v>
      </c>
      <c r="EC3" s="55"/>
      <c r="ED3" s="54" t="s">
        <v>109</v>
      </c>
      <c r="EE3" s="55"/>
      <c r="EF3" s="54" t="s">
        <v>110</v>
      </c>
      <c r="EG3" s="55"/>
      <c r="EH3" s="54" t="s">
        <v>111</v>
      </c>
      <c r="EI3" s="55"/>
      <c r="EJ3" s="54" t="s">
        <v>112</v>
      </c>
      <c r="EK3" s="55"/>
      <c r="EL3" s="54" t="s">
        <v>113</v>
      </c>
      <c r="EM3" s="55"/>
      <c r="EN3" s="54" t="s">
        <v>114</v>
      </c>
      <c r="EO3" s="55"/>
      <c r="EP3" s="54" t="s">
        <v>115</v>
      </c>
      <c r="EQ3" s="55"/>
      <c r="ER3" s="54" t="s">
        <v>116</v>
      </c>
      <c r="ES3" s="55"/>
      <c r="ET3" s="54" t="s">
        <v>117</v>
      </c>
      <c r="EU3" s="55"/>
      <c r="EV3" s="54"/>
      <c r="EW3" s="55"/>
      <c r="EX3" s="54"/>
      <c r="EY3" s="55"/>
      <c r="EZ3" s="54"/>
      <c r="FA3" s="55"/>
    </row>
    <row r="4" spans="1:157">
      <c r="A4" s="1"/>
      <c r="B4" s="59" t="s">
        <v>21</v>
      </c>
      <c r="C4" s="72"/>
      <c r="D4" s="72"/>
      <c r="E4" s="60"/>
      <c r="F4" s="59">
        <v>3609002151</v>
      </c>
      <c r="G4" s="60"/>
      <c r="H4" s="59">
        <v>3609001736</v>
      </c>
      <c r="I4" s="60"/>
      <c r="J4" s="59">
        <v>3609001750</v>
      </c>
      <c r="K4" s="60"/>
      <c r="L4" s="59">
        <v>3609001694</v>
      </c>
      <c r="M4" s="60"/>
      <c r="N4" s="59">
        <v>3609001775</v>
      </c>
      <c r="O4" s="60"/>
      <c r="P4" s="59">
        <v>3609001729</v>
      </c>
      <c r="Q4" s="60"/>
      <c r="R4" s="59">
        <v>3609001768</v>
      </c>
      <c r="S4" s="60"/>
      <c r="T4" s="59">
        <v>3609001849</v>
      </c>
      <c r="U4" s="60"/>
      <c r="V4" s="59">
        <v>3609001790</v>
      </c>
      <c r="W4" s="60"/>
      <c r="X4" s="59">
        <v>3609002169</v>
      </c>
      <c r="Y4" s="60"/>
      <c r="Z4" s="59">
        <v>3609001743</v>
      </c>
      <c r="AA4" s="60"/>
      <c r="AB4" s="59">
        <v>3609002095</v>
      </c>
      <c r="AC4" s="60"/>
      <c r="AD4" s="59">
        <v>3609002673</v>
      </c>
      <c r="AE4" s="60"/>
      <c r="AF4" s="59">
        <v>3609001704</v>
      </c>
      <c r="AG4" s="60"/>
      <c r="AH4" s="59">
        <v>3609001711</v>
      </c>
      <c r="AI4" s="60"/>
      <c r="AJ4" s="59">
        <v>3609001782</v>
      </c>
      <c r="AK4" s="60"/>
      <c r="AL4" s="59">
        <v>3609002190</v>
      </c>
      <c r="AM4" s="60"/>
      <c r="AN4" s="54">
        <v>3609002391</v>
      </c>
      <c r="AO4" s="55"/>
      <c r="AP4" s="54">
        <v>3609001486</v>
      </c>
      <c r="AQ4" s="55"/>
      <c r="AR4" s="59">
        <v>3609005120</v>
      </c>
      <c r="AS4" s="60"/>
      <c r="AT4" s="59">
        <v>3609003130</v>
      </c>
      <c r="AU4" s="60"/>
      <c r="AV4" s="54">
        <v>3609005106</v>
      </c>
      <c r="AW4" s="55"/>
      <c r="AX4" s="54">
        <v>3609006935</v>
      </c>
      <c r="AY4" s="55"/>
      <c r="AZ4" s="54">
        <v>3609006942</v>
      </c>
      <c r="BA4" s="55"/>
      <c r="BB4" s="54">
        <v>3609005434</v>
      </c>
      <c r="BC4" s="55"/>
      <c r="BD4" s="54">
        <v>3609006974</v>
      </c>
      <c r="BE4" s="55"/>
      <c r="BF4" s="54">
        <v>3609005339</v>
      </c>
      <c r="BG4" s="55"/>
      <c r="BH4" s="54">
        <v>3609005138</v>
      </c>
      <c r="BI4" s="55"/>
      <c r="BJ4" s="54">
        <v>3609006879</v>
      </c>
      <c r="BK4" s="55"/>
      <c r="BL4" s="54">
        <v>3609005219</v>
      </c>
      <c r="BM4" s="55"/>
      <c r="BN4" s="54">
        <v>3609005709</v>
      </c>
      <c r="BO4" s="55"/>
      <c r="BP4" s="54">
        <v>3609005748</v>
      </c>
      <c r="BQ4" s="55"/>
      <c r="BR4" s="54">
        <v>3609005699</v>
      </c>
      <c r="BS4" s="55"/>
      <c r="BT4" s="54">
        <v>3609005667</v>
      </c>
      <c r="BU4" s="55"/>
      <c r="BV4" s="54">
        <v>3609005642</v>
      </c>
      <c r="BW4" s="55"/>
      <c r="BX4" s="54">
        <v>3609005716</v>
      </c>
      <c r="BY4" s="55"/>
      <c r="BZ4" s="54">
        <v>3609005635</v>
      </c>
      <c r="CA4" s="55"/>
      <c r="CB4" s="54">
        <v>3609005730</v>
      </c>
      <c r="CC4" s="55"/>
      <c r="CD4" s="54">
        <v>3609005674</v>
      </c>
      <c r="CE4" s="55"/>
      <c r="CF4" s="54">
        <v>3609005762</v>
      </c>
      <c r="CG4" s="55"/>
      <c r="CH4" s="54">
        <v>3609005473</v>
      </c>
      <c r="CI4" s="55"/>
      <c r="CJ4" s="54">
        <v>3609005681</v>
      </c>
      <c r="CK4" s="55"/>
      <c r="CL4" s="54">
        <v>3609005723</v>
      </c>
      <c r="CM4" s="55"/>
      <c r="CN4" s="54">
        <v>3609005650</v>
      </c>
      <c r="CO4" s="55"/>
      <c r="CP4" s="54">
        <v>3609005628</v>
      </c>
      <c r="CQ4" s="55"/>
      <c r="CR4" s="54">
        <v>3609005755</v>
      </c>
      <c r="CS4" s="55"/>
      <c r="CT4" s="54">
        <v>3609005233</v>
      </c>
      <c r="CU4" s="55"/>
      <c r="CV4" s="54">
        <v>3609003807</v>
      </c>
      <c r="CW4" s="55"/>
      <c r="CX4" s="54">
        <v>3609003941</v>
      </c>
      <c r="CY4" s="55"/>
      <c r="CZ4" s="54">
        <v>3609003910</v>
      </c>
      <c r="DA4" s="55"/>
      <c r="DB4" s="54">
        <v>3609004021</v>
      </c>
      <c r="DC4" s="55"/>
      <c r="DD4" s="54">
        <v>3609003733</v>
      </c>
      <c r="DE4" s="55"/>
      <c r="DF4" s="54">
        <v>3609003613</v>
      </c>
      <c r="DG4" s="55"/>
      <c r="DH4" s="54">
        <v>3609003606</v>
      </c>
      <c r="DI4" s="55"/>
      <c r="DJ4" s="54">
        <v>3609003726</v>
      </c>
      <c r="DK4" s="55"/>
      <c r="DL4" s="54">
        <v>3609003780</v>
      </c>
      <c r="DM4" s="55"/>
      <c r="DN4" s="54">
        <v>3609003892</v>
      </c>
      <c r="DO4" s="55"/>
      <c r="DP4" s="54">
        <v>3609003959</v>
      </c>
      <c r="DQ4" s="55"/>
      <c r="DR4" s="54">
        <v>3609003980</v>
      </c>
      <c r="DS4" s="55"/>
      <c r="DT4" s="54">
        <v>3609003927</v>
      </c>
      <c r="DU4" s="55"/>
      <c r="DV4" s="54">
        <v>3609006068</v>
      </c>
      <c r="DW4" s="55"/>
      <c r="DX4" s="54">
        <v>3609003853</v>
      </c>
      <c r="DY4" s="55"/>
      <c r="DZ4" s="54">
        <v>3609003934</v>
      </c>
      <c r="EA4" s="55"/>
      <c r="EB4" s="54">
        <v>3609003839</v>
      </c>
      <c r="EC4" s="55"/>
      <c r="ED4" s="54">
        <v>3609003719</v>
      </c>
      <c r="EE4" s="55"/>
      <c r="EF4" s="54">
        <v>3609003652</v>
      </c>
      <c r="EG4" s="55"/>
      <c r="EH4" s="54">
        <v>3609003660</v>
      </c>
      <c r="EI4" s="55"/>
      <c r="EJ4" s="54">
        <v>3609003645</v>
      </c>
      <c r="EK4" s="55"/>
      <c r="EL4" s="54">
        <v>3609003740</v>
      </c>
      <c r="EM4" s="55"/>
      <c r="EN4" s="54">
        <v>3609004462</v>
      </c>
      <c r="EO4" s="55"/>
      <c r="EP4" s="54">
        <v>3609003966</v>
      </c>
      <c r="EQ4" s="55"/>
      <c r="ER4" s="54">
        <v>3609003684</v>
      </c>
      <c r="ES4" s="55"/>
      <c r="ET4" s="54">
        <v>3609004127</v>
      </c>
      <c r="EU4" s="55"/>
      <c r="EV4" s="54"/>
      <c r="EW4" s="55"/>
      <c r="EX4" s="54"/>
      <c r="EY4" s="55"/>
      <c r="EZ4" s="54"/>
      <c r="FA4" s="55"/>
    </row>
    <row r="5" spans="1:157">
      <c r="A5" s="1"/>
      <c r="B5" s="59"/>
      <c r="C5" s="72"/>
      <c r="D5" s="72"/>
      <c r="E5" s="60"/>
      <c r="F5" s="59">
        <v>1</v>
      </c>
      <c r="G5" s="60"/>
      <c r="H5" s="59">
        <v>2</v>
      </c>
      <c r="I5" s="60"/>
      <c r="J5" s="59">
        <v>3</v>
      </c>
      <c r="K5" s="60"/>
      <c r="L5" s="59">
        <v>4</v>
      </c>
      <c r="M5" s="60"/>
      <c r="N5" s="59">
        <v>5</v>
      </c>
      <c r="O5" s="60"/>
      <c r="P5" s="59">
        <v>6</v>
      </c>
      <c r="Q5" s="60"/>
      <c r="R5" s="59">
        <v>7</v>
      </c>
      <c r="S5" s="60"/>
      <c r="T5" s="59">
        <v>8</v>
      </c>
      <c r="U5" s="60"/>
      <c r="V5" s="59">
        <v>9</v>
      </c>
      <c r="W5" s="60"/>
      <c r="X5" s="59">
        <v>10</v>
      </c>
      <c r="Y5" s="60"/>
      <c r="Z5" s="59">
        <v>11</v>
      </c>
      <c r="AA5" s="60"/>
      <c r="AB5" s="59">
        <v>12</v>
      </c>
      <c r="AC5" s="60"/>
      <c r="AD5" s="59">
        <v>13</v>
      </c>
      <c r="AE5" s="60"/>
      <c r="AF5" s="59">
        <v>14</v>
      </c>
      <c r="AG5" s="60"/>
      <c r="AH5" s="59">
        <v>15</v>
      </c>
      <c r="AI5" s="60"/>
      <c r="AJ5" s="59">
        <v>16</v>
      </c>
      <c r="AK5" s="60"/>
      <c r="AL5" s="59">
        <v>17</v>
      </c>
      <c r="AM5" s="60"/>
      <c r="AN5" s="54">
        <v>18</v>
      </c>
      <c r="AO5" s="55"/>
      <c r="AP5" s="54">
        <v>19</v>
      </c>
      <c r="AQ5" s="55"/>
      <c r="AR5" s="59">
        <v>20</v>
      </c>
      <c r="AS5" s="60"/>
      <c r="AT5" s="59">
        <v>21</v>
      </c>
      <c r="AU5" s="60"/>
      <c r="AV5" s="54">
        <v>22</v>
      </c>
      <c r="AW5" s="55"/>
      <c r="AX5" s="54">
        <v>23</v>
      </c>
      <c r="AY5" s="55"/>
      <c r="AZ5" s="54">
        <v>24</v>
      </c>
      <c r="BA5" s="55"/>
      <c r="BB5" s="54">
        <v>25</v>
      </c>
      <c r="BC5" s="55"/>
      <c r="BD5" s="54">
        <v>26</v>
      </c>
      <c r="BE5" s="55"/>
      <c r="BF5" s="54">
        <v>27</v>
      </c>
      <c r="BG5" s="55"/>
      <c r="BH5" s="54">
        <v>28</v>
      </c>
      <c r="BI5" s="55"/>
      <c r="BJ5" s="54">
        <v>29</v>
      </c>
      <c r="BK5" s="55"/>
      <c r="BL5" s="54">
        <v>30</v>
      </c>
      <c r="BM5" s="55"/>
      <c r="BN5" s="54">
        <v>31</v>
      </c>
      <c r="BO5" s="55"/>
      <c r="BP5" s="54">
        <v>32</v>
      </c>
      <c r="BQ5" s="55"/>
      <c r="BR5" s="54">
        <v>33</v>
      </c>
      <c r="BS5" s="55"/>
      <c r="BT5" s="54">
        <v>34</v>
      </c>
      <c r="BU5" s="55"/>
      <c r="BV5" s="54">
        <v>35</v>
      </c>
      <c r="BW5" s="55"/>
      <c r="BX5" s="54">
        <v>36</v>
      </c>
      <c r="BY5" s="55"/>
      <c r="BZ5" s="54">
        <v>37</v>
      </c>
      <c r="CA5" s="55"/>
      <c r="CB5" s="54">
        <v>38</v>
      </c>
      <c r="CC5" s="55"/>
      <c r="CD5" s="54">
        <v>39</v>
      </c>
      <c r="CE5" s="55"/>
      <c r="CF5" s="54">
        <v>40</v>
      </c>
      <c r="CG5" s="55"/>
      <c r="CH5" s="54">
        <v>41</v>
      </c>
      <c r="CI5" s="55"/>
      <c r="CJ5" s="54">
        <v>42</v>
      </c>
      <c r="CK5" s="55"/>
      <c r="CL5" s="54">
        <v>43</v>
      </c>
      <c r="CM5" s="55"/>
      <c r="CN5" s="54">
        <v>44</v>
      </c>
      <c r="CO5" s="55"/>
      <c r="CP5" s="54">
        <v>45</v>
      </c>
      <c r="CQ5" s="55"/>
      <c r="CR5" s="54">
        <v>46</v>
      </c>
      <c r="CS5" s="55"/>
      <c r="CT5" s="54">
        <v>47</v>
      </c>
      <c r="CU5" s="55"/>
      <c r="CV5" s="54">
        <v>48</v>
      </c>
      <c r="CW5" s="55"/>
      <c r="CX5" s="54">
        <v>49</v>
      </c>
      <c r="CY5" s="55"/>
      <c r="CZ5" s="54">
        <v>50</v>
      </c>
      <c r="DA5" s="55"/>
      <c r="DB5" s="54">
        <v>51</v>
      </c>
      <c r="DC5" s="55"/>
      <c r="DD5" s="54">
        <v>52</v>
      </c>
      <c r="DE5" s="55"/>
      <c r="DF5" s="54">
        <v>53</v>
      </c>
      <c r="DG5" s="55"/>
      <c r="DH5" s="54">
        <v>54</v>
      </c>
      <c r="DI5" s="55"/>
      <c r="DJ5" s="54">
        <v>55</v>
      </c>
      <c r="DK5" s="55"/>
      <c r="DL5" s="54">
        <v>56</v>
      </c>
      <c r="DM5" s="55"/>
      <c r="DN5" s="54">
        <v>57</v>
      </c>
      <c r="DO5" s="55"/>
      <c r="DP5" s="54">
        <v>58</v>
      </c>
      <c r="DQ5" s="55"/>
      <c r="DR5" s="54">
        <v>59</v>
      </c>
      <c r="DS5" s="55"/>
      <c r="DT5" s="54">
        <v>60</v>
      </c>
      <c r="DU5" s="55"/>
      <c r="DV5" s="54">
        <v>61</v>
      </c>
      <c r="DW5" s="55"/>
      <c r="DX5" s="54">
        <v>62</v>
      </c>
      <c r="DY5" s="55"/>
      <c r="DZ5" s="54">
        <v>63</v>
      </c>
      <c r="EA5" s="55"/>
      <c r="EB5" s="54">
        <v>64</v>
      </c>
      <c r="EC5" s="55"/>
      <c r="ED5" s="54">
        <v>65</v>
      </c>
      <c r="EE5" s="55"/>
      <c r="EF5" s="54">
        <v>66</v>
      </c>
      <c r="EG5" s="55"/>
      <c r="EH5" s="54">
        <v>67</v>
      </c>
      <c r="EI5" s="55"/>
      <c r="EJ5" s="54">
        <v>68</v>
      </c>
      <c r="EK5" s="55"/>
      <c r="EL5" s="54">
        <v>69</v>
      </c>
      <c r="EM5" s="55"/>
      <c r="EN5" s="54">
        <v>70</v>
      </c>
      <c r="EO5" s="55"/>
      <c r="EP5" s="54">
        <v>71</v>
      </c>
      <c r="EQ5" s="55"/>
      <c r="ER5" s="54">
        <v>72</v>
      </c>
      <c r="ES5" s="55"/>
      <c r="ET5" s="54">
        <v>73</v>
      </c>
      <c r="EU5" s="55"/>
      <c r="EV5" s="54"/>
      <c r="EW5" s="55"/>
      <c r="EX5" s="54">
        <v>75</v>
      </c>
      <c r="EY5" s="55"/>
      <c r="EZ5" s="54">
        <v>76</v>
      </c>
      <c r="FA5" s="55"/>
    </row>
    <row r="6" spans="1:157" ht="38.25" customHeight="1">
      <c r="A6" s="3">
        <v>1</v>
      </c>
      <c r="B6" s="68" t="s">
        <v>0</v>
      </c>
      <c r="C6" s="68"/>
      <c r="D6" s="68"/>
      <c r="E6" s="4" t="s">
        <v>59</v>
      </c>
      <c r="F6" s="67">
        <v>43125</v>
      </c>
      <c r="G6" s="60"/>
      <c r="H6" s="67">
        <v>43123</v>
      </c>
      <c r="I6" s="60"/>
      <c r="J6" s="67">
        <v>43116</v>
      </c>
      <c r="K6" s="60"/>
      <c r="L6" s="67">
        <v>43112</v>
      </c>
      <c r="M6" s="60"/>
      <c r="N6" s="67">
        <v>43123</v>
      </c>
      <c r="O6" s="60"/>
      <c r="P6" s="67">
        <v>43110</v>
      </c>
      <c r="Q6" s="60"/>
      <c r="R6" s="67">
        <v>43122</v>
      </c>
      <c r="S6" s="60"/>
      <c r="T6" s="67">
        <v>43119</v>
      </c>
      <c r="U6" s="60"/>
      <c r="V6" s="67">
        <v>43116</v>
      </c>
      <c r="W6" s="60"/>
      <c r="X6" s="67">
        <v>43122</v>
      </c>
      <c r="Y6" s="60"/>
      <c r="Z6" s="67">
        <v>43123</v>
      </c>
      <c r="AA6" s="60"/>
      <c r="AB6" s="67">
        <v>43109</v>
      </c>
      <c r="AC6" s="60"/>
      <c r="AD6" s="67">
        <v>43125</v>
      </c>
      <c r="AE6" s="60"/>
      <c r="AF6" s="67">
        <v>43115</v>
      </c>
      <c r="AG6" s="60"/>
      <c r="AH6" s="67">
        <v>43125</v>
      </c>
      <c r="AI6" s="60"/>
      <c r="AJ6" s="67">
        <v>43122</v>
      </c>
      <c r="AK6" s="60"/>
      <c r="AL6" s="67">
        <v>43126</v>
      </c>
      <c r="AM6" s="60"/>
      <c r="AN6" s="61">
        <v>43123</v>
      </c>
      <c r="AO6" s="55"/>
      <c r="AP6" s="61">
        <v>43115</v>
      </c>
      <c r="AQ6" s="55"/>
      <c r="AR6" s="67">
        <v>43119</v>
      </c>
      <c r="AS6" s="60"/>
      <c r="AT6" s="67">
        <v>43111</v>
      </c>
      <c r="AU6" s="60"/>
      <c r="AV6" s="61">
        <v>43117</v>
      </c>
      <c r="AW6" s="55"/>
      <c r="AX6" s="61">
        <v>43118</v>
      </c>
      <c r="AY6" s="55"/>
      <c r="AZ6" s="61">
        <v>43118</v>
      </c>
      <c r="BA6" s="55"/>
      <c r="BB6" s="61">
        <v>43118</v>
      </c>
      <c r="BC6" s="55"/>
      <c r="BD6" s="61">
        <v>43131</v>
      </c>
      <c r="BE6" s="55"/>
      <c r="BF6" s="61">
        <v>43119</v>
      </c>
      <c r="BG6" s="55"/>
      <c r="BH6" s="61">
        <v>43118</v>
      </c>
      <c r="BI6" s="55"/>
      <c r="BJ6" s="61">
        <v>43117</v>
      </c>
      <c r="BK6" s="55"/>
      <c r="BL6" s="61">
        <v>43116</v>
      </c>
      <c r="BM6" s="55"/>
      <c r="BN6" s="61">
        <v>43125</v>
      </c>
      <c r="BO6" s="55"/>
      <c r="BP6" s="61">
        <v>43123</v>
      </c>
      <c r="BQ6" s="55"/>
      <c r="BR6" s="61">
        <v>43115</v>
      </c>
      <c r="BS6" s="55"/>
      <c r="BT6" s="61">
        <v>43112</v>
      </c>
      <c r="BU6" s="55"/>
      <c r="BV6" s="61">
        <v>43122</v>
      </c>
      <c r="BW6" s="55"/>
      <c r="BX6" s="61">
        <v>43111</v>
      </c>
      <c r="BY6" s="55"/>
      <c r="BZ6" s="61">
        <v>43122</v>
      </c>
      <c r="CA6" s="55"/>
      <c r="CB6" s="61">
        <v>43119</v>
      </c>
      <c r="CC6" s="55"/>
      <c r="CD6" s="61">
        <v>43118</v>
      </c>
      <c r="CE6" s="55"/>
      <c r="CF6" s="61">
        <v>43122</v>
      </c>
      <c r="CG6" s="55"/>
      <c r="CH6" s="61">
        <v>43123</v>
      </c>
      <c r="CI6" s="55"/>
      <c r="CJ6" s="61">
        <v>43109</v>
      </c>
      <c r="CK6" s="55"/>
      <c r="CL6" s="61">
        <v>43115</v>
      </c>
      <c r="CM6" s="55"/>
      <c r="CN6" s="61">
        <v>43125</v>
      </c>
      <c r="CO6" s="55"/>
      <c r="CP6" s="61">
        <v>43125</v>
      </c>
      <c r="CQ6" s="55"/>
      <c r="CR6" s="61">
        <v>43122</v>
      </c>
      <c r="CS6" s="55"/>
      <c r="CT6" s="61">
        <v>43110</v>
      </c>
      <c r="CU6" s="55"/>
      <c r="CV6" s="61">
        <v>43117</v>
      </c>
      <c r="CW6" s="55"/>
      <c r="CX6" s="61">
        <v>43118</v>
      </c>
      <c r="CY6" s="55"/>
      <c r="CZ6" s="61">
        <v>43118</v>
      </c>
      <c r="DA6" s="55"/>
      <c r="DB6" s="61">
        <v>43119</v>
      </c>
      <c r="DC6" s="55"/>
      <c r="DD6" s="61">
        <v>43119</v>
      </c>
      <c r="DE6" s="55"/>
      <c r="DF6" s="61">
        <v>43119</v>
      </c>
      <c r="DG6" s="55"/>
      <c r="DH6" s="61">
        <v>43119</v>
      </c>
      <c r="DI6" s="55"/>
      <c r="DJ6" s="61">
        <v>43119</v>
      </c>
      <c r="DK6" s="55"/>
      <c r="DL6" s="61">
        <v>43119</v>
      </c>
      <c r="DM6" s="55"/>
      <c r="DN6" s="61">
        <v>43119</v>
      </c>
      <c r="DO6" s="55"/>
      <c r="DP6" s="61">
        <v>43119</v>
      </c>
      <c r="DQ6" s="55"/>
      <c r="DR6" s="61">
        <v>43119</v>
      </c>
      <c r="DS6" s="55"/>
      <c r="DT6" s="61">
        <v>43117</v>
      </c>
      <c r="DU6" s="55"/>
      <c r="DV6" s="61">
        <v>43117</v>
      </c>
      <c r="DW6" s="55"/>
      <c r="DX6" s="61">
        <v>43122</v>
      </c>
      <c r="DY6" s="55"/>
      <c r="DZ6" s="61">
        <v>43116</v>
      </c>
      <c r="EA6" s="55"/>
      <c r="EB6" s="61">
        <v>43119</v>
      </c>
      <c r="EC6" s="55"/>
      <c r="ED6" s="61">
        <v>43119</v>
      </c>
      <c r="EE6" s="55"/>
      <c r="EF6" s="61">
        <v>43119</v>
      </c>
      <c r="EG6" s="55"/>
      <c r="EH6" s="61">
        <v>43119</v>
      </c>
      <c r="EI6" s="55"/>
      <c r="EJ6" s="61">
        <v>43119</v>
      </c>
      <c r="EK6" s="55"/>
      <c r="EL6" s="61">
        <v>43119</v>
      </c>
      <c r="EM6" s="55"/>
      <c r="EN6" s="61">
        <v>43115</v>
      </c>
      <c r="EO6" s="55"/>
      <c r="EP6" s="61">
        <v>43119</v>
      </c>
      <c r="EQ6" s="55"/>
      <c r="ER6" s="61">
        <v>43112</v>
      </c>
      <c r="ES6" s="55"/>
      <c r="ET6" s="61">
        <v>43117</v>
      </c>
      <c r="EU6" s="55"/>
      <c r="EV6" s="61"/>
      <c r="EW6" s="55"/>
      <c r="EX6" s="61"/>
      <c r="EY6" s="55"/>
      <c r="EZ6" s="61"/>
      <c r="FA6" s="55"/>
    </row>
    <row r="7" spans="1:157" ht="41.25" customHeight="1">
      <c r="A7" s="3">
        <v>2</v>
      </c>
      <c r="B7" s="68" t="s">
        <v>1</v>
      </c>
      <c r="C7" s="68"/>
      <c r="D7" s="68"/>
      <c r="E7" s="4" t="s">
        <v>60</v>
      </c>
      <c r="F7" s="67">
        <v>43125</v>
      </c>
      <c r="G7" s="60"/>
      <c r="H7" s="67">
        <v>43124</v>
      </c>
      <c r="I7" s="60"/>
      <c r="J7" s="67">
        <v>43124</v>
      </c>
      <c r="K7" s="60"/>
      <c r="L7" s="67">
        <v>43119</v>
      </c>
      <c r="M7" s="60"/>
      <c r="N7" s="67">
        <v>43124</v>
      </c>
      <c r="O7" s="60"/>
      <c r="P7" s="67">
        <v>43119</v>
      </c>
      <c r="Q7" s="60"/>
      <c r="R7" s="67">
        <v>43124</v>
      </c>
      <c r="S7" s="60"/>
      <c r="T7" s="67">
        <v>43120</v>
      </c>
      <c r="U7" s="60"/>
      <c r="V7" s="67">
        <v>43119</v>
      </c>
      <c r="W7" s="60"/>
      <c r="X7" s="67">
        <v>43124</v>
      </c>
      <c r="Y7" s="60"/>
      <c r="Z7" s="67">
        <v>43124</v>
      </c>
      <c r="AA7" s="60"/>
      <c r="AB7" s="67">
        <v>43124</v>
      </c>
      <c r="AC7" s="60"/>
      <c r="AD7" s="67">
        <v>43125</v>
      </c>
      <c r="AE7" s="60"/>
      <c r="AF7" s="67">
        <v>43124</v>
      </c>
      <c r="AG7" s="60"/>
      <c r="AH7" s="67">
        <v>43125</v>
      </c>
      <c r="AI7" s="60"/>
      <c r="AJ7" s="67">
        <v>43128</v>
      </c>
      <c r="AK7" s="60"/>
      <c r="AL7" s="67">
        <v>43126</v>
      </c>
      <c r="AM7" s="60"/>
      <c r="AN7" s="61">
        <v>43123</v>
      </c>
      <c r="AO7" s="55"/>
      <c r="AP7" s="61">
        <v>43124</v>
      </c>
      <c r="AQ7" s="55"/>
      <c r="AR7" s="67">
        <v>43124</v>
      </c>
      <c r="AS7" s="60"/>
      <c r="AT7" s="67">
        <v>43126</v>
      </c>
      <c r="AU7" s="60"/>
      <c r="AV7" s="61">
        <v>43124</v>
      </c>
      <c r="AW7" s="55"/>
      <c r="AX7" s="61">
        <v>43124</v>
      </c>
      <c r="AY7" s="55"/>
      <c r="AZ7" s="61">
        <v>43124</v>
      </c>
      <c r="BA7" s="55"/>
      <c r="BB7" s="61">
        <v>43124</v>
      </c>
      <c r="BC7" s="55"/>
      <c r="BD7" s="61">
        <v>43131</v>
      </c>
      <c r="BE7" s="55"/>
      <c r="BF7" s="61">
        <v>43124</v>
      </c>
      <c r="BG7" s="55"/>
      <c r="BH7" s="61">
        <v>43124</v>
      </c>
      <c r="BI7" s="55"/>
      <c r="BJ7" s="61">
        <v>43125</v>
      </c>
      <c r="BK7" s="55"/>
      <c r="BL7" s="61">
        <v>43131</v>
      </c>
      <c r="BM7" s="55"/>
      <c r="BN7" s="61">
        <v>43124</v>
      </c>
      <c r="BO7" s="55"/>
      <c r="BP7" s="61">
        <v>43124</v>
      </c>
      <c r="BQ7" s="55"/>
      <c r="BR7" s="61">
        <v>43124</v>
      </c>
      <c r="BS7" s="55"/>
      <c r="BT7" s="61">
        <v>43119</v>
      </c>
      <c r="BU7" s="55"/>
      <c r="BV7" s="61">
        <v>43124</v>
      </c>
      <c r="BW7" s="55"/>
      <c r="BX7" s="61">
        <v>43119</v>
      </c>
      <c r="BY7" s="55"/>
      <c r="BZ7" s="61">
        <v>43124</v>
      </c>
      <c r="CA7" s="55"/>
      <c r="CB7" s="61">
        <v>43120</v>
      </c>
      <c r="CC7" s="55"/>
      <c r="CD7" s="61">
        <v>43119</v>
      </c>
      <c r="CE7" s="55"/>
      <c r="CF7" s="61">
        <v>43124</v>
      </c>
      <c r="CG7" s="55"/>
      <c r="CH7" s="61">
        <v>43124</v>
      </c>
      <c r="CI7" s="55"/>
      <c r="CJ7" s="61">
        <v>43124</v>
      </c>
      <c r="CK7" s="55"/>
      <c r="CL7" s="61">
        <v>43124</v>
      </c>
      <c r="CM7" s="55"/>
      <c r="CN7" s="61">
        <v>43125</v>
      </c>
      <c r="CO7" s="55"/>
      <c r="CP7" s="61"/>
      <c r="CQ7" s="55"/>
      <c r="CR7" s="61">
        <v>43128</v>
      </c>
      <c r="CS7" s="55"/>
      <c r="CT7" s="61">
        <v>43124</v>
      </c>
      <c r="CU7" s="55"/>
      <c r="CV7" s="61">
        <v>43124</v>
      </c>
      <c r="CW7" s="55"/>
      <c r="CX7" s="61">
        <v>43124</v>
      </c>
      <c r="CY7" s="55"/>
      <c r="CZ7" s="61">
        <v>43124</v>
      </c>
      <c r="DA7" s="55"/>
      <c r="DB7" s="61">
        <v>43124</v>
      </c>
      <c r="DC7" s="55"/>
      <c r="DD7" s="61">
        <v>43124</v>
      </c>
      <c r="DE7" s="55"/>
      <c r="DF7" s="61">
        <v>43124</v>
      </c>
      <c r="DG7" s="55"/>
      <c r="DH7" s="61">
        <v>43124</v>
      </c>
      <c r="DI7" s="55"/>
      <c r="DJ7" s="61">
        <v>43124</v>
      </c>
      <c r="DK7" s="55"/>
      <c r="DL7" s="61">
        <v>43124</v>
      </c>
      <c r="DM7" s="55"/>
      <c r="DN7" s="61">
        <v>43124</v>
      </c>
      <c r="DO7" s="55"/>
      <c r="DP7" s="61">
        <v>43124</v>
      </c>
      <c r="DQ7" s="55"/>
      <c r="DR7" s="61">
        <v>43124</v>
      </c>
      <c r="DS7" s="55"/>
      <c r="DT7" s="61">
        <v>43124</v>
      </c>
      <c r="DU7" s="55"/>
      <c r="DV7" s="61">
        <v>43124</v>
      </c>
      <c r="DW7" s="55"/>
      <c r="DX7" s="61">
        <v>43124</v>
      </c>
      <c r="DY7" s="55"/>
      <c r="DZ7" s="61">
        <v>43124</v>
      </c>
      <c r="EA7" s="55"/>
      <c r="EB7" s="61">
        <v>43124</v>
      </c>
      <c r="EC7" s="55"/>
      <c r="ED7" s="61">
        <v>43124</v>
      </c>
      <c r="EE7" s="55"/>
      <c r="EF7" s="61">
        <v>43124</v>
      </c>
      <c r="EG7" s="55"/>
      <c r="EH7" s="61">
        <v>43124</v>
      </c>
      <c r="EI7" s="55"/>
      <c r="EJ7" s="61">
        <v>43124</v>
      </c>
      <c r="EK7" s="55"/>
      <c r="EL7" s="61">
        <v>43124</v>
      </c>
      <c r="EM7" s="55"/>
      <c r="EN7" s="61">
        <v>43124</v>
      </c>
      <c r="EO7" s="55"/>
      <c r="EP7" s="61">
        <v>43124</v>
      </c>
      <c r="EQ7" s="55"/>
      <c r="ER7" s="61">
        <v>43124</v>
      </c>
      <c r="ES7" s="55"/>
      <c r="ET7" s="61">
        <v>43124</v>
      </c>
      <c r="EU7" s="55"/>
      <c r="EV7" s="61"/>
      <c r="EW7" s="55"/>
      <c r="EX7" s="61"/>
      <c r="EY7" s="55"/>
      <c r="EZ7" s="61"/>
      <c r="FA7" s="55"/>
    </row>
    <row r="8" spans="1:157" ht="45" customHeight="1">
      <c r="A8" s="3">
        <v>3</v>
      </c>
      <c r="B8" s="68" t="s">
        <v>2</v>
      </c>
      <c r="C8" s="68"/>
      <c r="D8" s="68"/>
      <c r="E8" s="4" t="s">
        <v>62</v>
      </c>
      <c r="F8" s="59">
        <v>0</v>
      </c>
      <c r="G8" s="60"/>
      <c r="H8" s="59">
        <v>0</v>
      </c>
      <c r="I8" s="60"/>
      <c r="J8" s="59">
        <v>0</v>
      </c>
      <c r="K8" s="60"/>
      <c r="L8" s="59">
        <v>0</v>
      </c>
      <c r="M8" s="60"/>
      <c r="N8" s="59">
        <v>0</v>
      </c>
      <c r="O8" s="60"/>
      <c r="P8" s="59">
        <v>0</v>
      </c>
      <c r="Q8" s="60"/>
      <c r="R8" s="59">
        <v>1</v>
      </c>
      <c r="S8" s="60"/>
      <c r="T8" s="59">
        <v>0</v>
      </c>
      <c r="U8" s="60"/>
      <c r="V8" s="59">
        <v>0</v>
      </c>
      <c r="W8" s="60"/>
      <c r="X8" s="59">
        <v>1</v>
      </c>
      <c r="Y8" s="60"/>
      <c r="Z8" s="59">
        <v>0</v>
      </c>
      <c r="AA8" s="60"/>
      <c r="AB8" s="59">
        <v>0</v>
      </c>
      <c r="AC8" s="60"/>
      <c r="AD8" s="59">
        <v>0</v>
      </c>
      <c r="AE8" s="60"/>
      <c r="AF8" s="59">
        <v>0</v>
      </c>
      <c r="AG8" s="60"/>
      <c r="AH8" s="59">
        <v>0</v>
      </c>
      <c r="AI8" s="60"/>
      <c r="AJ8" s="59">
        <v>2</v>
      </c>
      <c r="AK8" s="60"/>
      <c r="AL8" s="59">
        <v>36</v>
      </c>
      <c r="AM8" s="60"/>
      <c r="AN8" s="54">
        <v>21</v>
      </c>
      <c r="AO8" s="55"/>
      <c r="AP8" s="54">
        <v>0</v>
      </c>
      <c r="AQ8" s="55"/>
      <c r="AR8" s="59">
        <v>3</v>
      </c>
      <c r="AS8" s="60"/>
      <c r="AT8" s="59">
        <v>6</v>
      </c>
      <c r="AU8" s="60"/>
      <c r="AV8" s="54">
        <v>0</v>
      </c>
      <c r="AW8" s="55"/>
      <c r="AX8" s="54">
        <v>1</v>
      </c>
      <c r="AY8" s="55"/>
      <c r="AZ8" s="54">
        <v>6</v>
      </c>
      <c r="BA8" s="55"/>
      <c r="BB8" s="54">
        <v>1</v>
      </c>
      <c r="BC8" s="55"/>
      <c r="BD8" s="54">
        <v>1</v>
      </c>
      <c r="BE8" s="55"/>
      <c r="BF8" s="54">
        <v>16</v>
      </c>
      <c r="BG8" s="55"/>
      <c r="BH8" s="54">
        <v>1</v>
      </c>
      <c r="BI8" s="55"/>
      <c r="BJ8" s="54">
        <v>9</v>
      </c>
      <c r="BK8" s="55"/>
      <c r="BL8" s="54">
        <v>0</v>
      </c>
      <c r="BM8" s="55"/>
      <c r="BN8" s="54">
        <v>0</v>
      </c>
      <c r="BO8" s="55"/>
      <c r="BP8" s="54">
        <v>0</v>
      </c>
      <c r="BQ8" s="55"/>
      <c r="BR8" s="54">
        <v>0</v>
      </c>
      <c r="BS8" s="55"/>
      <c r="BT8" s="54">
        <v>0</v>
      </c>
      <c r="BU8" s="55"/>
      <c r="BV8" s="54">
        <v>0</v>
      </c>
      <c r="BW8" s="55"/>
      <c r="BX8" s="54">
        <v>0</v>
      </c>
      <c r="BY8" s="55"/>
      <c r="BZ8" s="54">
        <v>0</v>
      </c>
      <c r="CA8" s="55"/>
      <c r="CB8" s="54">
        <v>0</v>
      </c>
      <c r="CC8" s="55"/>
      <c r="CD8" s="54">
        <v>1</v>
      </c>
      <c r="CE8" s="55"/>
      <c r="CF8" s="54">
        <v>1</v>
      </c>
      <c r="CG8" s="55"/>
      <c r="CH8" s="54">
        <v>0</v>
      </c>
      <c r="CI8" s="55"/>
      <c r="CJ8" s="54">
        <v>0</v>
      </c>
      <c r="CK8" s="55"/>
      <c r="CL8" s="54">
        <v>0</v>
      </c>
      <c r="CM8" s="55"/>
      <c r="CN8" s="54">
        <v>0</v>
      </c>
      <c r="CO8" s="55"/>
      <c r="CP8" s="54">
        <v>0</v>
      </c>
      <c r="CQ8" s="55"/>
      <c r="CR8" s="54">
        <v>1</v>
      </c>
      <c r="CS8" s="55"/>
      <c r="CT8" s="54">
        <v>0</v>
      </c>
      <c r="CU8" s="55"/>
      <c r="CV8" s="54">
        <v>1</v>
      </c>
      <c r="CW8" s="55"/>
      <c r="CX8" s="54">
        <v>1</v>
      </c>
      <c r="CY8" s="55"/>
      <c r="CZ8" s="54">
        <v>1</v>
      </c>
      <c r="DA8" s="55"/>
      <c r="DB8" s="54">
        <v>2</v>
      </c>
      <c r="DC8" s="55"/>
      <c r="DD8" s="54">
        <v>1</v>
      </c>
      <c r="DE8" s="55"/>
      <c r="DF8" s="54">
        <v>1</v>
      </c>
      <c r="DG8" s="55"/>
      <c r="DH8" s="54">
        <v>1</v>
      </c>
      <c r="DI8" s="55"/>
      <c r="DJ8" s="54">
        <v>0</v>
      </c>
      <c r="DK8" s="55"/>
      <c r="DL8" s="54">
        <v>0</v>
      </c>
      <c r="DM8" s="55"/>
      <c r="DN8" s="54">
        <v>1</v>
      </c>
      <c r="DO8" s="55"/>
      <c r="DP8" s="54">
        <v>1</v>
      </c>
      <c r="DQ8" s="55"/>
      <c r="DR8" s="54">
        <v>0</v>
      </c>
      <c r="DS8" s="55"/>
      <c r="DT8" s="54">
        <v>1</v>
      </c>
      <c r="DU8" s="55"/>
      <c r="DV8" s="54">
        <v>0</v>
      </c>
      <c r="DW8" s="55"/>
      <c r="DX8" s="54">
        <v>1</v>
      </c>
      <c r="DY8" s="55"/>
      <c r="DZ8" s="54">
        <v>1</v>
      </c>
      <c r="EA8" s="55"/>
      <c r="EB8" s="54">
        <v>0</v>
      </c>
      <c r="EC8" s="55"/>
      <c r="ED8" s="54">
        <v>1</v>
      </c>
      <c r="EE8" s="55"/>
      <c r="EF8" s="54">
        <v>1</v>
      </c>
      <c r="EG8" s="55"/>
      <c r="EH8" s="54">
        <v>1</v>
      </c>
      <c r="EI8" s="55"/>
      <c r="EJ8" s="54">
        <v>1</v>
      </c>
      <c r="EK8" s="55"/>
      <c r="EL8" s="54">
        <v>1</v>
      </c>
      <c r="EM8" s="55"/>
      <c r="EN8" s="54">
        <v>0</v>
      </c>
      <c r="EO8" s="55"/>
      <c r="EP8" s="54">
        <v>2</v>
      </c>
      <c r="EQ8" s="55"/>
      <c r="ER8" s="54">
        <v>1</v>
      </c>
      <c r="ES8" s="55"/>
      <c r="ET8" s="54">
        <v>1</v>
      </c>
      <c r="EU8" s="55"/>
      <c r="EV8" s="54"/>
      <c r="EW8" s="55"/>
      <c r="EX8" s="54"/>
      <c r="EY8" s="55"/>
      <c r="EZ8" s="54"/>
      <c r="FA8" s="55"/>
    </row>
    <row r="9" spans="1:157" ht="84" customHeight="1">
      <c r="A9" s="3">
        <v>4</v>
      </c>
      <c r="B9" s="68" t="s">
        <v>3</v>
      </c>
      <c r="C9" s="68"/>
      <c r="D9" s="68"/>
      <c r="E9" s="4" t="s">
        <v>61</v>
      </c>
      <c r="F9" s="59">
        <v>0</v>
      </c>
      <c r="G9" s="60"/>
      <c r="H9" s="59">
        <v>0</v>
      </c>
      <c r="I9" s="60"/>
      <c r="J9" s="59">
        <v>1</v>
      </c>
      <c r="K9" s="60"/>
      <c r="L9" s="59">
        <v>0</v>
      </c>
      <c r="M9" s="60"/>
      <c r="N9" s="59">
        <v>0</v>
      </c>
      <c r="O9" s="60"/>
      <c r="P9" s="59">
        <v>0</v>
      </c>
      <c r="Q9" s="60"/>
      <c r="R9" s="59">
        <v>1</v>
      </c>
      <c r="S9" s="60"/>
      <c r="T9" s="59">
        <v>0</v>
      </c>
      <c r="U9" s="60"/>
      <c r="V9" s="59">
        <v>0</v>
      </c>
      <c r="W9" s="60"/>
      <c r="X9" s="59">
        <v>0</v>
      </c>
      <c r="Y9" s="60"/>
      <c r="Z9" s="59">
        <v>0</v>
      </c>
      <c r="AA9" s="60"/>
      <c r="AB9" s="59">
        <v>0</v>
      </c>
      <c r="AC9" s="60"/>
      <c r="AD9" s="59">
        <v>0</v>
      </c>
      <c r="AE9" s="60"/>
      <c r="AF9" s="59">
        <v>0</v>
      </c>
      <c r="AG9" s="60"/>
      <c r="AH9" s="59">
        <v>0</v>
      </c>
      <c r="AI9" s="60"/>
      <c r="AJ9" s="59">
        <v>2</v>
      </c>
      <c r="AK9" s="60"/>
      <c r="AL9" s="59">
        <v>36</v>
      </c>
      <c r="AM9" s="60"/>
      <c r="AN9" s="54">
        <v>21</v>
      </c>
      <c r="AO9" s="55"/>
      <c r="AP9" s="54">
        <v>0</v>
      </c>
      <c r="AQ9" s="55"/>
      <c r="AR9" s="59">
        <v>3</v>
      </c>
      <c r="AS9" s="60"/>
      <c r="AT9" s="59">
        <v>6</v>
      </c>
      <c r="AU9" s="60"/>
      <c r="AV9" s="54">
        <v>0</v>
      </c>
      <c r="AW9" s="55"/>
      <c r="AX9" s="54">
        <v>1</v>
      </c>
      <c r="AY9" s="55"/>
      <c r="AZ9" s="54">
        <v>5</v>
      </c>
      <c r="BA9" s="55"/>
      <c r="BB9" s="54">
        <v>1</v>
      </c>
      <c r="BC9" s="55"/>
      <c r="BD9" s="54">
        <v>1</v>
      </c>
      <c r="BE9" s="55"/>
      <c r="BF9" s="54">
        <v>16</v>
      </c>
      <c r="BG9" s="55"/>
      <c r="BH9" s="54">
        <v>1</v>
      </c>
      <c r="BI9" s="55"/>
      <c r="BJ9" s="54">
        <v>10</v>
      </c>
      <c r="BK9" s="55"/>
      <c r="BL9" s="54">
        <v>0</v>
      </c>
      <c r="BM9" s="55"/>
      <c r="BN9" s="54">
        <v>0</v>
      </c>
      <c r="BO9" s="55"/>
      <c r="BP9" s="54">
        <v>0</v>
      </c>
      <c r="BQ9" s="55"/>
      <c r="BR9" s="54">
        <v>0</v>
      </c>
      <c r="BS9" s="55"/>
      <c r="BT9" s="54">
        <v>0</v>
      </c>
      <c r="BU9" s="55"/>
      <c r="BV9" s="54">
        <v>0</v>
      </c>
      <c r="BW9" s="55"/>
      <c r="BX9" s="54">
        <v>0</v>
      </c>
      <c r="BY9" s="55"/>
      <c r="BZ9" s="54">
        <v>0</v>
      </c>
      <c r="CA9" s="55"/>
      <c r="CB9" s="54">
        <v>0</v>
      </c>
      <c r="CC9" s="55"/>
      <c r="CD9" s="54">
        <v>1</v>
      </c>
      <c r="CE9" s="55"/>
      <c r="CF9" s="54">
        <v>1</v>
      </c>
      <c r="CG9" s="55"/>
      <c r="CH9" s="54">
        <v>0</v>
      </c>
      <c r="CI9" s="55"/>
      <c r="CJ9" s="54">
        <v>0</v>
      </c>
      <c r="CK9" s="55"/>
      <c r="CL9" s="54">
        <v>0</v>
      </c>
      <c r="CM9" s="55"/>
      <c r="CN9" s="54">
        <v>0</v>
      </c>
      <c r="CO9" s="55"/>
      <c r="CP9" s="54">
        <v>0</v>
      </c>
      <c r="CQ9" s="55"/>
      <c r="CR9" s="54">
        <v>1</v>
      </c>
      <c r="CS9" s="55"/>
      <c r="CT9" s="54">
        <v>0</v>
      </c>
      <c r="CU9" s="55"/>
      <c r="CV9" s="54">
        <v>1</v>
      </c>
      <c r="CW9" s="55"/>
      <c r="CX9" s="54">
        <v>1</v>
      </c>
      <c r="CY9" s="55"/>
      <c r="CZ9" s="54">
        <v>0</v>
      </c>
      <c r="DA9" s="55"/>
      <c r="DB9" s="54">
        <v>0</v>
      </c>
      <c r="DC9" s="55"/>
      <c r="DD9" s="54">
        <v>1</v>
      </c>
      <c r="DE9" s="55"/>
      <c r="DF9" s="54">
        <v>1</v>
      </c>
      <c r="DG9" s="55"/>
      <c r="DH9" s="54">
        <v>1</v>
      </c>
      <c r="DI9" s="55"/>
      <c r="DJ9" s="54">
        <v>0</v>
      </c>
      <c r="DK9" s="55"/>
      <c r="DL9" s="54">
        <v>0</v>
      </c>
      <c r="DM9" s="55"/>
      <c r="DN9" s="54">
        <v>1</v>
      </c>
      <c r="DO9" s="55"/>
      <c r="DP9" s="54">
        <v>1</v>
      </c>
      <c r="DQ9" s="55"/>
      <c r="DR9" s="54">
        <v>0</v>
      </c>
      <c r="DS9" s="55"/>
      <c r="DT9" s="54">
        <v>1</v>
      </c>
      <c r="DU9" s="55"/>
      <c r="DV9" s="54">
        <v>0</v>
      </c>
      <c r="DW9" s="55"/>
      <c r="DX9" s="54">
        <v>1</v>
      </c>
      <c r="DY9" s="55"/>
      <c r="DZ9" s="54">
        <v>1</v>
      </c>
      <c r="EA9" s="55"/>
      <c r="EB9" s="54">
        <v>0</v>
      </c>
      <c r="EC9" s="55"/>
      <c r="ED9" s="54">
        <v>1</v>
      </c>
      <c r="EE9" s="55"/>
      <c r="EF9" s="54">
        <v>1</v>
      </c>
      <c r="EG9" s="55"/>
      <c r="EH9" s="54">
        <v>1</v>
      </c>
      <c r="EI9" s="55"/>
      <c r="EJ9" s="54">
        <v>1</v>
      </c>
      <c r="EK9" s="55"/>
      <c r="EL9" s="54">
        <v>0</v>
      </c>
      <c r="EM9" s="55"/>
      <c r="EN9" s="54">
        <v>0</v>
      </c>
      <c r="EO9" s="55"/>
      <c r="EP9" s="54">
        <v>2</v>
      </c>
      <c r="EQ9" s="55"/>
      <c r="ER9" s="54">
        <v>1</v>
      </c>
      <c r="ES9" s="55"/>
      <c r="ET9" s="54">
        <v>1</v>
      </c>
      <c r="EU9" s="55"/>
      <c r="EV9" s="54"/>
      <c r="EW9" s="55"/>
      <c r="EX9" s="54"/>
      <c r="EY9" s="55"/>
      <c r="EZ9" s="54"/>
      <c r="FA9" s="55"/>
    </row>
    <row r="10" spans="1:157" ht="50.25" customHeight="1">
      <c r="A10" s="3">
        <v>5</v>
      </c>
      <c r="B10" s="56" t="s">
        <v>73</v>
      </c>
      <c r="C10" s="57"/>
      <c r="D10" s="58"/>
      <c r="E10" s="4" t="s">
        <v>225</v>
      </c>
      <c r="F10" s="59">
        <v>3</v>
      </c>
      <c r="G10" s="60"/>
      <c r="H10" s="59">
        <v>2</v>
      </c>
      <c r="I10" s="60"/>
      <c r="J10" s="59">
        <v>2</v>
      </c>
      <c r="K10" s="60"/>
      <c r="L10" s="59">
        <v>1</v>
      </c>
      <c r="M10" s="60"/>
      <c r="N10" s="59">
        <v>1</v>
      </c>
      <c r="O10" s="60"/>
      <c r="P10" s="59">
        <v>2</v>
      </c>
      <c r="Q10" s="60"/>
      <c r="R10" s="59">
        <v>2</v>
      </c>
      <c r="S10" s="60"/>
      <c r="T10" s="59">
        <v>4</v>
      </c>
      <c r="U10" s="60"/>
      <c r="V10" s="59">
        <v>3</v>
      </c>
      <c r="W10" s="60"/>
      <c r="X10" s="59">
        <v>3</v>
      </c>
      <c r="Y10" s="60"/>
      <c r="Z10" s="59">
        <v>3</v>
      </c>
      <c r="AA10" s="60"/>
      <c r="AB10" s="59">
        <v>3</v>
      </c>
      <c r="AC10" s="60"/>
      <c r="AD10" s="59">
        <v>2</v>
      </c>
      <c r="AE10" s="60"/>
      <c r="AF10" s="59">
        <v>0</v>
      </c>
      <c r="AG10" s="60"/>
      <c r="AH10" s="59">
        <v>1</v>
      </c>
      <c r="AI10" s="60"/>
      <c r="AJ10" s="59">
        <v>4</v>
      </c>
      <c r="AK10" s="60"/>
      <c r="AL10" s="59">
        <v>92</v>
      </c>
      <c r="AM10" s="60"/>
      <c r="AN10" s="54">
        <v>27</v>
      </c>
      <c r="AO10" s="55"/>
      <c r="AP10" s="54">
        <v>0</v>
      </c>
      <c r="AQ10" s="55"/>
      <c r="AR10" s="59">
        <v>6</v>
      </c>
      <c r="AS10" s="60"/>
      <c r="AT10" s="59">
        <v>6</v>
      </c>
      <c r="AU10" s="60"/>
      <c r="AV10" s="54">
        <v>0</v>
      </c>
      <c r="AW10" s="55"/>
      <c r="AX10" s="54">
        <v>0</v>
      </c>
      <c r="AY10" s="55"/>
      <c r="AZ10" s="54">
        <v>6</v>
      </c>
      <c r="BA10" s="55"/>
      <c r="BB10" s="54">
        <v>0</v>
      </c>
      <c r="BC10" s="55"/>
      <c r="BD10" s="54">
        <v>6</v>
      </c>
      <c r="BE10" s="55"/>
      <c r="BF10" s="54">
        <v>21</v>
      </c>
      <c r="BG10" s="55"/>
      <c r="BH10" s="54">
        <v>1</v>
      </c>
      <c r="BI10" s="55"/>
      <c r="BJ10" s="54">
        <v>13</v>
      </c>
      <c r="BK10" s="55"/>
      <c r="BL10" s="54">
        <v>0</v>
      </c>
      <c r="BM10" s="55"/>
      <c r="BN10" s="54">
        <v>0</v>
      </c>
      <c r="BO10" s="55"/>
      <c r="BP10" s="54">
        <v>0</v>
      </c>
      <c r="BQ10" s="55"/>
      <c r="BR10" s="54">
        <v>1</v>
      </c>
      <c r="BS10" s="55"/>
      <c r="BT10" s="54">
        <v>0</v>
      </c>
      <c r="BU10" s="55"/>
      <c r="BV10" s="54">
        <v>0</v>
      </c>
      <c r="BW10" s="55"/>
      <c r="BX10" s="54">
        <v>0</v>
      </c>
      <c r="BY10" s="55"/>
      <c r="BZ10" s="54">
        <v>0</v>
      </c>
      <c r="CA10" s="55"/>
      <c r="CB10" s="54">
        <v>0</v>
      </c>
      <c r="CC10" s="55"/>
      <c r="CD10" s="54">
        <v>1</v>
      </c>
      <c r="CE10" s="55"/>
      <c r="CF10" s="54">
        <v>1</v>
      </c>
      <c r="CG10" s="55"/>
      <c r="CH10" s="54">
        <v>0</v>
      </c>
      <c r="CI10" s="55"/>
      <c r="CJ10" s="54">
        <v>0</v>
      </c>
      <c r="CK10" s="55"/>
      <c r="CL10" s="54">
        <v>0</v>
      </c>
      <c r="CM10" s="55"/>
      <c r="CN10" s="54">
        <v>0</v>
      </c>
      <c r="CO10" s="55"/>
      <c r="CP10" s="54">
        <v>0</v>
      </c>
      <c r="CQ10" s="55"/>
      <c r="CR10" s="54">
        <v>1</v>
      </c>
      <c r="CS10" s="55"/>
      <c r="CT10" s="54">
        <v>0</v>
      </c>
      <c r="CU10" s="55"/>
      <c r="CV10" s="54">
        <v>1</v>
      </c>
      <c r="CW10" s="55"/>
      <c r="CX10" s="54">
        <v>1</v>
      </c>
      <c r="CY10" s="55"/>
      <c r="CZ10" s="54">
        <v>0</v>
      </c>
      <c r="DA10" s="55"/>
      <c r="DB10" s="54">
        <v>3</v>
      </c>
      <c r="DC10" s="55"/>
      <c r="DD10" s="54">
        <v>1</v>
      </c>
      <c r="DE10" s="55"/>
      <c r="DF10" s="54">
        <v>1</v>
      </c>
      <c r="DG10" s="55"/>
      <c r="DH10" s="54">
        <v>2</v>
      </c>
      <c r="DI10" s="55"/>
      <c r="DJ10" s="54">
        <v>0</v>
      </c>
      <c r="DK10" s="55"/>
      <c r="DL10" s="54">
        <v>0</v>
      </c>
      <c r="DM10" s="55"/>
      <c r="DN10" s="54">
        <v>1</v>
      </c>
      <c r="DO10" s="55"/>
      <c r="DP10" s="54">
        <v>1</v>
      </c>
      <c r="DQ10" s="55"/>
      <c r="DR10" s="54">
        <v>0</v>
      </c>
      <c r="DS10" s="55"/>
      <c r="DT10" s="54">
        <v>2</v>
      </c>
      <c r="DU10" s="55"/>
      <c r="DV10" s="54">
        <v>0</v>
      </c>
      <c r="DW10" s="55"/>
      <c r="DX10" s="54">
        <v>2</v>
      </c>
      <c r="DY10" s="55"/>
      <c r="DZ10" s="54">
        <v>1</v>
      </c>
      <c r="EA10" s="55"/>
      <c r="EB10" s="54">
        <v>0</v>
      </c>
      <c r="EC10" s="55"/>
      <c r="ED10" s="54">
        <v>1</v>
      </c>
      <c r="EE10" s="55"/>
      <c r="EF10" s="54">
        <v>3</v>
      </c>
      <c r="EG10" s="55"/>
      <c r="EH10" s="54">
        <v>1</v>
      </c>
      <c r="EI10" s="55"/>
      <c r="EJ10" s="54">
        <v>1</v>
      </c>
      <c r="EK10" s="55"/>
      <c r="EL10" s="54">
        <v>0</v>
      </c>
      <c r="EM10" s="55"/>
      <c r="EN10" s="54">
        <v>0</v>
      </c>
      <c r="EO10" s="55"/>
      <c r="EP10" s="54">
        <v>2</v>
      </c>
      <c r="EQ10" s="55"/>
      <c r="ER10" s="54">
        <v>1</v>
      </c>
      <c r="ES10" s="55"/>
      <c r="ET10" s="54">
        <v>1</v>
      </c>
      <c r="EU10" s="55"/>
      <c r="EV10" s="54"/>
      <c r="EW10" s="55"/>
      <c r="EX10" s="54"/>
      <c r="EY10" s="55"/>
      <c r="EZ10" s="54"/>
      <c r="FA10" s="55"/>
    </row>
    <row r="11" spans="1:157" ht="73.5" customHeight="1">
      <c r="A11" s="3">
        <v>6</v>
      </c>
      <c r="B11" s="56" t="s">
        <v>4</v>
      </c>
      <c r="C11" s="57"/>
      <c r="D11" s="58"/>
      <c r="E11" s="4" t="s">
        <v>224</v>
      </c>
      <c r="F11" s="59">
        <v>1</v>
      </c>
      <c r="G11" s="60"/>
      <c r="H11" s="59">
        <v>2</v>
      </c>
      <c r="I11" s="60"/>
      <c r="J11" s="59">
        <v>0</v>
      </c>
      <c r="K11" s="60"/>
      <c r="L11" s="59">
        <v>0</v>
      </c>
      <c r="M11" s="60"/>
      <c r="N11" s="59">
        <v>0</v>
      </c>
      <c r="O11" s="60"/>
      <c r="P11" s="59">
        <v>0</v>
      </c>
      <c r="Q11" s="60"/>
      <c r="R11" s="59">
        <v>0</v>
      </c>
      <c r="S11" s="60"/>
      <c r="T11" s="59">
        <v>1</v>
      </c>
      <c r="U11" s="60"/>
      <c r="V11" s="59">
        <v>1</v>
      </c>
      <c r="W11" s="60"/>
      <c r="X11" s="59">
        <v>0</v>
      </c>
      <c r="Y11" s="60"/>
      <c r="Z11" s="59">
        <v>0</v>
      </c>
      <c r="AA11" s="60"/>
      <c r="AB11" s="59">
        <v>2</v>
      </c>
      <c r="AC11" s="60"/>
      <c r="AD11" s="59">
        <v>0</v>
      </c>
      <c r="AE11" s="60"/>
      <c r="AF11" s="59">
        <v>0</v>
      </c>
      <c r="AG11" s="60"/>
      <c r="AH11" s="59">
        <v>0</v>
      </c>
      <c r="AI11" s="60"/>
      <c r="AJ11" s="59">
        <v>0</v>
      </c>
      <c r="AK11" s="60"/>
      <c r="AL11" s="59">
        <v>9</v>
      </c>
      <c r="AM11" s="60"/>
      <c r="AN11" s="54">
        <v>6</v>
      </c>
      <c r="AO11" s="55"/>
      <c r="AP11" s="54">
        <v>0</v>
      </c>
      <c r="AQ11" s="55"/>
      <c r="AR11" s="59">
        <v>0</v>
      </c>
      <c r="AS11" s="60"/>
      <c r="AT11" s="59">
        <v>3</v>
      </c>
      <c r="AU11" s="60"/>
      <c r="AV11" s="54">
        <v>0</v>
      </c>
      <c r="AW11" s="55"/>
      <c r="AX11" s="54">
        <v>0</v>
      </c>
      <c r="AY11" s="55"/>
      <c r="AZ11" s="54">
        <v>1</v>
      </c>
      <c r="BA11" s="55"/>
      <c r="BB11" s="54">
        <v>0</v>
      </c>
      <c r="BC11" s="55"/>
      <c r="BD11" s="54">
        <v>0</v>
      </c>
      <c r="BE11" s="55"/>
      <c r="BF11" s="54">
        <v>10</v>
      </c>
      <c r="BG11" s="55"/>
      <c r="BH11" s="54">
        <v>1</v>
      </c>
      <c r="BI11" s="55"/>
      <c r="BJ11" s="54">
        <v>7</v>
      </c>
      <c r="BK11" s="55"/>
      <c r="BL11" s="54">
        <v>1</v>
      </c>
      <c r="BM11" s="55"/>
      <c r="BN11" s="54">
        <v>0</v>
      </c>
      <c r="BO11" s="55"/>
      <c r="BP11" s="54">
        <v>0</v>
      </c>
      <c r="BQ11" s="55"/>
      <c r="BR11" s="54">
        <v>0</v>
      </c>
      <c r="BS11" s="55"/>
      <c r="BT11" s="54">
        <v>0</v>
      </c>
      <c r="BU11" s="55"/>
      <c r="BV11" s="54">
        <v>0</v>
      </c>
      <c r="BW11" s="55"/>
      <c r="BX11" s="54">
        <v>0</v>
      </c>
      <c r="BY11" s="55"/>
      <c r="BZ11" s="54">
        <v>0</v>
      </c>
      <c r="CA11" s="55"/>
      <c r="CB11" s="54">
        <v>0</v>
      </c>
      <c r="CC11" s="55"/>
      <c r="CD11" s="54">
        <v>0</v>
      </c>
      <c r="CE11" s="55"/>
      <c r="CF11" s="54">
        <v>0</v>
      </c>
      <c r="CG11" s="55"/>
      <c r="CH11" s="54">
        <v>0</v>
      </c>
      <c r="CI11" s="55"/>
      <c r="CJ11" s="54">
        <v>0</v>
      </c>
      <c r="CK11" s="55"/>
      <c r="CL11" s="54">
        <v>0</v>
      </c>
      <c r="CM11" s="55"/>
      <c r="CN11" s="54">
        <v>0</v>
      </c>
      <c r="CO11" s="55"/>
      <c r="CP11" s="54">
        <v>0</v>
      </c>
      <c r="CQ11" s="55"/>
      <c r="CR11" s="54">
        <v>0</v>
      </c>
      <c r="CS11" s="55"/>
      <c r="CT11" s="54">
        <v>0</v>
      </c>
      <c r="CU11" s="55"/>
      <c r="CV11" s="54">
        <v>0</v>
      </c>
      <c r="CW11" s="55"/>
      <c r="CX11" s="54">
        <v>0</v>
      </c>
      <c r="CY11" s="55"/>
      <c r="CZ11" s="54">
        <v>1</v>
      </c>
      <c r="DA11" s="55"/>
      <c r="DB11" s="54">
        <v>1</v>
      </c>
      <c r="DC11" s="55"/>
      <c r="DD11" s="54">
        <v>0</v>
      </c>
      <c r="DE11" s="55"/>
      <c r="DF11" s="54">
        <v>0</v>
      </c>
      <c r="DG11" s="55"/>
      <c r="DH11" s="54">
        <v>0</v>
      </c>
      <c r="DI11" s="55"/>
      <c r="DJ11" s="54">
        <v>1</v>
      </c>
      <c r="DK11" s="55"/>
      <c r="DL11" s="54">
        <v>0</v>
      </c>
      <c r="DM11" s="55"/>
      <c r="DN11" s="54">
        <v>0</v>
      </c>
      <c r="DO11" s="55"/>
      <c r="DP11" s="54">
        <v>0</v>
      </c>
      <c r="DQ11" s="55"/>
      <c r="DR11" s="54">
        <v>0</v>
      </c>
      <c r="DS11" s="55"/>
      <c r="DT11" s="54">
        <v>0</v>
      </c>
      <c r="DU11" s="55"/>
      <c r="DV11" s="54">
        <v>0</v>
      </c>
      <c r="DW11" s="55"/>
      <c r="DX11" s="54">
        <v>0</v>
      </c>
      <c r="DY11" s="55"/>
      <c r="DZ11" s="54">
        <v>1</v>
      </c>
      <c r="EA11" s="55"/>
      <c r="EB11" s="54">
        <v>0</v>
      </c>
      <c r="EC11" s="55"/>
      <c r="ED11" s="54">
        <v>1</v>
      </c>
      <c r="EE11" s="55"/>
      <c r="EF11" s="54">
        <v>3</v>
      </c>
      <c r="EG11" s="55"/>
      <c r="EH11" s="54">
        <v>0</v>
      </c>
      <c r="EI11" s="55"/>
      <c r="EJ11" s="54">
        <v>0</v>
      </c>
      <c r="EK11" s="55"/>
      <c r="EL11" s="54">
        <v>0</v>
      </c>
      <c r="EM11" s="55"/>
      <c r="EN11" s="54">
        <v>0</v>
      </c>
      <c r="EO11" s="55"/>
      <c r="EP11" s="54">
        <v>0</v>
      </c>
      <c r="EQ11" s="55"/>
      <c r="ER11" s="54">
        <v>0</v>
      </c>
      <c r="ES11" s="55"/>
      <c r="ET11" s="54">
        <v>0</v>
      </c>
      <c r="EU11" s="55"/>
      <c r="EV11" s="54"/>
      <c r="EW11" s="55"/>
      <c r="EX11" s="54"/>
      <c r="EY11" s="55"/>
      <c r="EZ11" s="54"/>
      <c r="FA11" s="55"/>
    </row>
    <row r="12" spans="1:157" ht="50.25" customHeight="1">
      <c r="A12" s="3">
        <v>7</v>
      </c>
      <c r="B12" s="56" t="s">
        <v>5</v>
      </c>
      <c r="C12" s="57"/>
      <c r="D12" s="58"/>
      <c r="E12" s="4" t="s">
        <v>312</v>
      </c>
      <c r="F12" s="59">
        <v>0</v>
      </c>
      <c r="G12" s="60"/>
      <c r="H12" s="59">
        <v>0</v>
      </c>
      <c r="I12" s="60"/>
      <c r="J12" s="59">
        <v>0</v>
      </c>
      <c r="K12" s="60"/>
      <c r="L12" s="59">
        <v>0</v>
      </c>
      <c r="M12" s="60"/>
      <c r="N12" s="59">
        <v>0</v>
      </c>
      <c r="O12" s="60"/>
      <c r="P12" s="59">
        <v>0</v>
      </c>
      <c r="Q12" s="60"/>
      <c r="R12" s="59">
        <v>0</v>
      </c>
      <c r="S12" s="60"/>
      <c r="T12" s="59">
        <v>0</v>
      </c>
      <c r="U12" s="60"/>
      <c r="V12" s="59">
        <v>0</v>
      </c>
      <c r="W12" s="60"/>
      <c r="X12" s="59">
        <v>0</v>
      </c>
      <c r="Y12" s="60"/>
      <c r="Z12" s="59">
        <v>0</v>
      </c>
      <c r="AA12" s="60"/>
      <c r="AB12" s="59">
        <v>0</v>
      </c>
      <c r="AC12" s="60"/>
      <c r="AD12" s="59">
        <v>0</v>
      </c>
      <c r="AE12" s="60"/>
      <c r="AF12" s="59">
        <v>0</v>
      </c>
      <c r="AG12" s="60"/>
      <c r="AH12" s="59">
        <v>0</v>
      </c>
      <c r="AI12" s="60"/>
      <c r="AJ12" s="59">
        <v>0</v>
      </c>
      <c r="AK12" s="60"/>
      <c r="AL12" s="59">
        <v>0</v>
      </c>
      <c r="AM12" s="60"/>
      <c r="AN12" s="54">
        <v>0</v>
      </c>
      <c r="AO12" s="55"/>
      <c r="AP12" s="54">
        <v>0</v>
      </c>
      <c r="AQ12" s="55"/>
      <c r="AR12" s="59">
        <v>91.6</v>
      </c>
      <c r="AS12" s="60"/>
      <c r="AT12" s="59">
        <v>0</v>
      </c>
      <c r="AU12" s="60"/>
      <c r="AV12" s="54">
        <v>0</v>
      </c>
      <c r="AW12" s="55"/>
      <c r="AX12" s="54">
        <v>0</v>
      </c>
      <c r="AY12" s="55"/>
      <c r="AZ12" s="54">
        <v>0</v>
      </c>
      <c r="BA12" s="55"/>
      <c r="BB12" s="54">
        <v>0</v>
      </c>
      <c r="BC12" s="55"/>
      <c r="BD12" s="54">
        <v>0</v>
      </c>
      <c r="BE12" s="55"/>
      <c r="BF12" s="54">
        <v>45</v>
      </c>
      <c r="BG12" s="55"/>
      <c r="BH12" s="54">
        <v>0</v>
      </c>
      <c r="BI12" s="55"/>
      <c r="BJ12" s="54">
        <v>0</v>
      </c>
      <c r="BK12" s="55"/>
      <c r="BL12" s="54">
        <v>0</v>
      </c>
      <c r="BM12" s="55"/>
      <c r="BN12" s="54">
        <v>0</v>
      </c>
      <c r="BO12" s="55"/>
      <c r="BP12" s="54">
        <v>0</v>
      </c>
      <c r="BQ12" s="55"/>
      <c r="BR12" s="54">
        <v>0</v>
      </c>
      <c r="BS12" s="55"/>
      <c r="BT12" s="54">
        <v>0</v>
      </c>
      <c r="BU12" s="55"/>
      <c r="BV12" s="54">
        <v>0</v>
      </c>
      <c r="BW12" s="55"/>
      <c r="BX12" s="54">
        <v>0</v>
      </c>
      <c r="BY12" s="55"/>
      <c r="BZ12" s="54">
        <v>0</v>
      </c>
      <c r="CA12" s="55"/>
      <c r="CB12" s="54">
        <v>0</v>
      </c>
      <c r="CC12" s="55"/>
      <c r="CD12" s="54">
        <v>0</v>
      </c>
      <c r="CE12" s="55"/>
      <c r="CF12" s="54">
        <v>0</v>
      </c>
      <c r="CG12" s="55"/>
      <c r="CH12" s="54">
        <v>0</v>
      </c>
      <c r="CI12" s="55"/>
      <c r="CJ12" s="54">
        <v>0</v>
      </c>
      <c r="CK12" s="55"/>
      <c r="CL12" s="54">
        <v>0</v>
      </c>
      <c r="CM12" s="55"/>
      <c r="CN12" s="54">
        <v>0</v>
      </c>
      <c r="CO12" s="55"/>
      <c r="CP12" s="54">
        <v>0</v>
      </c>
      <c r="CQ12" s="55"/>
      <c r="CR12" s="54">
        <v>0</v>
      </c>
      <c r="CS12" s="55"/>
      <c r="CT12" s="54">
        <v>0</v>
      </c>
      <c r="CU12" s="55"/>
      <c r="CV12" s="54">
        <v>0</v>
      </c>
      <c r="CW12" s="55"/>
      <c r="CX12" s="54">
        <v>0</v>
      </c>
      <c r="CY12" s="55"/>
      <c r="CZ12" s="54">
        <v>0</v>
      </c>
      <c r="DA12" s="55"/>
      <c r="DB12" s="54">
        <v>0</v>
      </c>
      <c r="DC12" s="55"/>
      <c r="DD12" s="54">
        <v>0</v>
      </c>
      <c r="DE12" s="55"/>
      <c r="DF12" s="54">
        <v>0</v>
      </c>
      <c r="DG12" s="55"/>
      <c r="DH12" s="54">
        <v>0</v>
      </c>
      <c r="DI12" s="55"/>
      <c r="DJ12" s="54">
        <v>0</v>
      </c>
      <c r="DK12" s="55"/>
      <c r="DL12" s="54">
        <v>0</v>
      </c>
      <c r="DM12" s="55"/>
      <c r="DN12" s="54">
        <v>0</v>
      </c>
      <c r="DO12" s="55"/>
      <c r="DP12" s="54">
        <v>0</v>
      </c>
      <c r="DQ12" s="55"/>
      <c r="DR12" s="54">
        <v>0</v>
      </c>
      <c r="DS12" s="55"/>
      <c r="DT12" s="54">
        <v>0</v>
      </c>
      <c r="DU12" s="55"/>
      <c r="DV12" s="54">
        <v>0</v>
      </c>
      <c r="DW12" s="55"/>
      <c r="DX12" s="54">
        <v>0</v>
      </c>
      <c r="DY12" s="55"/>
      <c r="DZ12" s="54">
        <v>0</v>
      </c>
      <c r="EA12" s="55"/>
      <c r="EB12" s="54">
        <v>0</v>
      </c>
      <c r="EC12" s="55"/>
      <c r="ED12" s="54">
        <v>0</v>
      </c>
      <c r="EE12" s="55"/>
      <c r="EF12" s="54">
        <v>0</v>
      </c>
      <c r="EG12" s="55"/>
      <c r="EH12" s="54">
        <v>0</v>
      </c>
      <c r="EI12" s="55"/>
      <c r="EJ12" s="54">
        <v>0</v>
      </c>
      <c r="EK12" s="55"/>
      <c r="EL12" s="54">
        <v>0</v>
      </c>
      <c r="EM12" s="55"/>
      <c r="EN12" s="54">
        <v>0</v>
      </c>
      <c r="EO12" s="55"/>
      <c r="EP12" s="54">
        <v>0</v>
      </c>
      <c r="EQ12" s="55"/>
      <c r="ER12" s="54">
        <v>0</v>
      </c>
      <c r="ES12" s="55"/>
      <c r="ET12" s="54">
        <v>0</v>
      </c>
      <c r="EU12" s="55"/>
      <c r="EV12" s="54"/>
      <c r="EW12" s="55"/>
      <c r="EX12" s="54"/>
      <c r="EY12" s="55"/>
      <c r="EZ12" s="54"/>
      <c r="FA12" s="55"/>
    </row>
    <row r="13" spans="1:157" ht="54.75" customHeight="1">
      <c r="A13" s="3">
        <v>8</v>
      </c>
      <c r="B13" s="68" t="s">
        <v>6</v>
      </c>
      <c r="C13" s="68"/>
      <c r="D13" s="68"/>
      <c r="E13" s="4" t="s">
        <v>284</v>
      </c>
      <c r="F13" s="59">
        <v>0</v>
      </c>
      <c r="G13" s="60"/>
      <c r="H13" s="59">
        <v>0</v>
      </c>
      <c r="I13" s="60"/>
      <c r="J13" s="59">
        <v>0</v>
      </c>
      <c r="K13" s="60"/>
      <c r="L13" s="59">
        <v>0</v>
      </c>
      <c r="M13" s="60"/>
      <c r="N13" s="59">
        <v>0</v>
      </c>
      <c r="O13" s="60"/>
      <c r="P13" s="59">
        <v>0</v>
      </c>
      <c r="Q13" s="60"/>
      <c r="R13" s="59">
        <v>0</v>
      </c>
      <c r="S13" s="60"/>
      <c r="T13" s="59">
        <v>0</v>
      </c>
      <c r="U13" s="60"/>
      <c r="V13" s="59">
        <v>0</v>
      </c>
      <c r="W13" s="60"/>
      <c r="X13" s="59">
        <v>0</v>
      </c>
      <c r="Y13" s="60"/>
      <c r="Z13" s="59">
        <v>0</v>
      </c>
      <c r="AA13" s="60"/>
      <c r="AB13" s="59">
        <v>0</v>
      </c>
      <c r="AC13" s="60"/>
      <c r="AD13" s="59">
        <v>0</v>
      </c>
      <c r="AE13" s="60"/>
      <c r="AF13" s="59">
        <v>0</v>
      </c>
      <c r="AG13" s="60"/>
      <c r="AH13" s="59">
        <v>0</v>
      </c>
      <c r="AI13" s="60"/>
      <c r="AJ13" s="59">
        <v>0</v>
      </c>
      <c r="AK13" s="60"/>
      <c r="AL13" s="59">
        <v>0</v>
      </c>
      <c r="AM13" s="60"/>
      <c r="AN13" s="54">
        <v>0</v>
      </c>
      <c r="AO13" s="55"/>
      <c r="AP13" s="54">
        <v>0</v>
      </c>
      <c r="AQ13" s="55"/>
      <c r="AR13" s="59">
        <v>0</v>
      </c>
      <c r="AS13" s="60"/>
      <c r="AT13" s="59">
        <v>0</v>
      </c>
      <c r="AU13" s="60"/>
      <c r="AV13" s="54">
        <v>0</v>
      </c>
      <c r="AW13" s="55"/>
      <c r="AX13" s="54">
        <v>0</v>
      </c>
      <c r="AY13" s="55"/>
      <c r="AZ13" s="54">
        <v>0</v>
      </c>
      <c r="BA13" s="55"/>
      <c r="BB13" s="54">
        <v>0</v>
      </c>
      <c r="BC13" s="55"/>
      <c r="BD13" s="54">
        <v>0</v>
      </c>
      <c r="BE13" s="55"/>
      <c r="BF13" s="54">
        <v>0</v>
      </c>
      <c r="BG13" s="55"/>
      <c r="BH13" s="54">
        <v>0</v>
      </c>
      <c r="BI13" s="55"/>
      <c r="BJ13" s="54">
        <v>0</v>
      </c>
      <c r="BK13" s="55"/>
      <c r="BL13" s="54">
        <v>0</v>
      </c>
      <c r="BM13" s="55"/>
      <c r="BN13" s="54">
        <v>0</v>
      </c>
      <c r="BO13" s="55"/>
      <c r="BP13" s="54">
        <v>0</v>
      </c>
      <c r="BQ13" s="55"/>
      <c r="BR13" s="54">
        <v>0</v>
      </c>
      <c r="BS13" s="55"/>
      <c r="BT13" s="54">
        <v>0</v>
      </c>
      <c r="BU13" s="55"/>
      <c r="BV13" s="54">
        <v>0</v>
      </c>
      <c r="BW13" s="55"/>
      <c r="BX13" s="54">
        <v>0</v>
      </c>
      <c r="BY13" s="55"/>
      <c r="BZ13" s="54">
        <v>0</v>
      </c>
      <c r="CA13" s="55"/>
      <c r="CB13" s="54">
        <v>0</v>
      </c>
      <c r="CC13" s="55"/>
      <c r="CD13" s="54">
        <v>0</v>
      </c>
      <c r="CE13" s="55"/>
      <c r="CF13" s="54">
        <v>0</v>
      </c>
      <c r="CG13" s="55"/>
      <c r="CH13" s="54">
        <v>0</v>
      </c>
      <c r="CI13" s="55"/>
      <c r="CJ13" s="54">
        <v>0</v>
      </c>
      <c r="CK13" s="55"/>
      <c r="CL13" s="54">
        <v>0</v>
      </c>
      <c r="CM13" s="55"/>
      <c r="CN13" s="54">
        <v>0</v>
      </c>
      <c r="CO13" s="55"/>
      <c r="CP13" s="54">
        <v>0</v>
      </c>
      <c r="CQ13" s="55"/>
      <c r="CR13" s="54">
        <v>0</v>
      </c>
      <c r="CS13" s="55"/>
      <c r="CT13" s="54">
        <v>0</v>
      </c>
      <c r="CU13" s="55"/>
      <c r="CV13" s="54">
        <v>0</v>
      </c>
      <c r="CW13" s="55"/>
      <c r="CX13" s="54">
        <v>0</v>
      </c>
      <c r="CY13" s="55"/>
      <c r="CZ13" s="54">
        <v>0</v>
      </c>
      <c r="DA13" s="55"/>
      <c r="DB13" s="54">
        <v>0</v>
      </c>
      <c r="DC13" s="55"/>
      <c r="DD13" s="54">
        <v>0</v>
      </c>
      <c r="DE13" s="55"/>
      <c r="DF13" s="54">
        <v>0</v>
      </c>
      <c r="DG13" s="55"/>
      <c r="DH13" s="54">
        <v>0</v>
      </c>
      <c r="DI13" s="55"/>
      <c r="DJ13" s="54">
        <v>0</v>
      </c>
      <c r="DK13" s="55"/>
      <c r="DL13" s="54">
        <v>0</v>
      </c>
      <c r="DM13" s="55"/>
      <c r="DN13" s="54">
        <v>0</v>
      </c>
      <c r="DO13" s="55"/>
      <c r="DP13" s="54">
        <v>0</v>
      </c>
      <c r="DQ13" s="55"/>
      <c r="DR13" s="54">
        <v>0</v>
      </c>
      <c r="DS13" s="55"/>
      <c r="DT13" s="54">
        <v>0</v>
      </c>
      <c r="DU13" s="55"/>
      <c r="DV13" s="54">
        <v>0</v>
      </c>
      <c r="DW13" s="55"/>
      <c r="DX13" s="54">
        <v>0</v>
      </c>
      <c r="DY13" s="55"/>
      <c r="DZ13" s="54">
        <v>0</v>
      </c>
      <c r="EA13" s="55"/>
      <c r="EB13" s="54">
        <v>0</v>
      </c>
      <c r="EC13" s="55"/>
      <c r="ED13" s="54">
        <v>0</v>
      </c>
      <c r="EE13" s="55"/>
      <c r="EF13" s="54">
        <v>0</v>
      </c>
      <c r="EG13" s="55"/>
      <c r="EH13" s="54">
        <v>0</v>
      </c>
      <c r="EI13" s="55"/>
      <c r="EJ13" s="54">
        <v>0</v>
      </c>
      <c r="EK13" s="55"/>
      <c r="EL13" s="54">
        <v>0</v>
      </c>
      <c r="EM13" s="55"/>
      <c r="EN13" s="54">
        <v>0</v>
      </c>
      <c r="EO13" s="55"/>
      <c r="EP13" s="54">
        <v>0</v>
      </c>
      <c r="EQ13" s="55"/>
      <c r="ER13" s="54">
        <v>0</v>
      </c>
      <c r="ES13" s="55"/>
      <c r="ET13" s="54">
        <v>0</v>
      </c>
      <c r="EU13" s="55"/>
      <c r="EV13" s="54"/>
      <c r="EW13" s="55"/>
      <c r="EX13" s="54"/>
      <c r="EY13" s="55"/>
      <c r="EZ13" s="54"/>
      <c r="FA13" s="55"/>
    </row>
    <row r="14" spans="1:157" ht="50.25" customHeight="1">
      <c r="A14" s="3">
        <v>9</v>
      </c>
      <c r="B14" s="70" t="s">
        <v>7</v>
      </c>
      <c r="C14" s="70"/>
      <c r="D14" s="70"/>
      <c r="E14" s="4" t="s">
        <v>314</v>
      </c>
      <c r="F14" s="54">
        <v>665.1</v>
      </c>
      <c r="G14" s="55"/>
      <c r="H14" s="54">
        <v>62</v>
      </c>
      <c r="I14" s="55"/>
      <c r="J14" s="54">
        <v>640.79999999999995</v>
      </c>
      <c r="K14" s="55"/>
      <c r="L14" s="54">
        <v>1832.9</v>
      </c>
      <c r="M14" s="55"/>
      <c r="N14" s="54">
        <v>505.5</v>
      </c>
      <c r="O14" s="55"/>
      <c r="P14" s="59">
        <v>1003.1</v>
      </c>
      <c r="Q14" s="60"/>
      <c r="R14" s="59">
        <v>426.4</v>
      </c>
      <c r="S14" s="60"/>
      <c r="T14" s="54">
        <v>791.2</v>
      </c>
      <c r="U14" s="55"/>
      <c r="V14" s="54">
        <v>2078.9</v>
      </c>
      <c r="W14" s="55"/>
      <c r="X14" s="59">
        <v>3437.5</v>
      </c>
      <c r="Y14" s="60"/>
      <c r="Z14" s="59">
        <v>614.29999999999995</v>
      </c>
      <c r="AA14" s="60"/>
      <c r="AB14" s="59">
        <v>2304.6999999999998</v>
      </c>
      <c r="AC14" s="60"/>
      <c r="AD14" s="54">
        <v>476</v>
      </c>
      <c r="AE14" s="55"/>
      <c r="AF14" s="59">
        <v>1219.5</v>
      </c>
      <c r="AG14" s="60"/>
      <c r="AH14" s="59">
        <v>249.8</v>
      </c>
      <c r="AI14" s="60"/>
      <c r="AJ14" s="59">
        <v>823.7</v>
      </c>
      <c r="AK14" s="60"/>
      <c r="AL14" s="59">
        <v>4449.5</v>
      </c>
      <c r="AM14" s="60"/>
      <c r="AN14" s="54">
        <v>1654.8</v>
      </c>
      <c r="AO14" s="55"/>
      <c r="AP14" s="54">
        <v>952.1</v>
      </c>
      <c r="AQ14" s="55"/>
      <c r="AR14" s="59">
        <v>1050.5</v>
      </c>
      <c r="AS14" s="60"/>
      <c r="AT14" s="59">
        <v>1064</v>
      </c>
      <c r="AU14" s="60"/>
      <c r="AV14" s="54">
        <v>514.5</v>
      </c>
      <c r="AW14" s="55"/>
      <c r="AX14" s="54">
        <v>87.4</v>
      </c>
      <c r="AY14" s="55"/>
      <c r="AZ14" s="54">
        <v>1936.1</v>
      </c>
      <c r="BA14" s="55"/>
      <c r="BB14" s="54">
        <v>305.89999999999998</v>
      </c>
      <c r="BC14" s="55"/>
      <c r="BD14" s="54">
        <v>0</v>
      </c>
      <c r="BE14" s="55"/>
      <c r="BF14" s="54">
        <v>3678.2</v>
      </c>
      <c r="BG14" s="55"/>
      <c r="BH14" s="54">
        <v>2849.6</v>
      </c>
      <c r="BI14" s="55"/>
      <c r="BJ14" s="54">
        <v>6160</v>
      </c>
      <c r="BK14" s="55"/>
      <c r="BL14" s="54">
        <v>2833.2</v>
      </c>
      <c r="BM14" s="55"/>
      <c r="BN14" s="54">
        <v>204.2</v>
      </c>
      <c r="BO14" s="55"/>
      <c r="BP14" s="54">
        <v>473.8</v>
      </c>
      <c r="BQ14" s="55"/>
      <c r="BR14" s="54">
        <v>720.3</v>
      </c>
      <c r="BS14" s="55"/>
      <c r="BT14" s="54">
        <v>739.9</v>
      </c>
      <c r="BU14" s="55"/>
      <c r="BV14" s="54">
        <v>302.5</v>
      </c>
      <c r="BW14" s="55"/>
      <c r="BX14" s="54">
        <v>1542</v>
      </c>
      <c r="BY14" s="55"/>
      <c r="BZ14" s="54">
        <v>224.4</v>
      </c>
      <c r="CA14" s="55"/>
      <c r="CB14" s="54">
        <v>164.1</v>
      </c>
      <c r="CC14" s="55"/>
      <c r="CD14" s="54">
        <v>803.9</v>
      </c>
      <c r="CE14" s="55"/>
      <c r="CF14" s="54">
        <v>316.5</v>
      </c>
      <c r="CG14" s="55"/>
      <c r="CH14" s="54">
        <v>927.9</v>
      </c>
      <c r="CI14" s="55"/>
      <c r="CJ14" s="54">
        <v>464.7</v>
      </c>
      <c r="CK14" s="55"/>
      <c r="CL14" s="54">
        <v>430.3</v>
      </c>
      <c r="CM14" s="55"/>
      <c r="CN14" s="54">
        <v>207</v>
      </c>
      <c r="CO14" s="55"/>
      <c r="CP14" s="54">
        <v>197.7</v>
      </c>
      <c r="CQ14" s="55"/>
      <c r="CR14" s="54">
        <v>299</v>
      </c>
      <c r="CS14" s="55"/>
      <c r="CT14" s="54">
        <v>226.1</v>
      </c>
      <c r="CU14" s="55"/>
      <c r="CV14" s="54">
        <v>957.3</v>
      </c>
      <c r="CW14" s="55"/>
      <c r="CX14" s="54">
        <v>2314.5</v>
      </c>
      <c r="CY14" s="55"/>
      <c r="CZ14" s="54">
        <v>2049.4</v>
      </c>
      <c r="DA14" s="55"/>
      <c r="DB14" s="54">
        <v>6101.1</v>
      </c>
      <c r="DC14" s="55"/>
      <c r="DD14" s="54">
        <v>702.8</v>
      </c>
      <c r="DE14" s="55"/>
      <c r="DF14" s="54">
        <v>2416.8000000000002</v>
      </c>
      <c r="DG14" s="55"/>
      <c r="DH14" s="54">
        <v>6203.4</v>
      </c>
      <c r="DI14" s="55"/>
      <c r="DJ14" s="54">
        <v>2364.9</v>
      </c>
      <c r="DK14" s="55"/>
      <c r="DL14" s="54">
        <v>1242.5999999999999</v>
      </c>
      <c r="DM14" s="55"/>
      <c r="DN14" s="54">
        <v>4059.3</v>
      </c>
      <c r="DO14" s="55"/>
      <c r="DP14" s="54">
        <v>1737.6</v>
      </c>
      <c r="DQ14" s="55"/>
      <c r="DR14" s="54">
        <v>2099.1</v>
      </c>
      <c r="DS14" s="55"/>
      <c r="DT14" s="54">
        <v>1390.2</v>
      </c>
      <c r="DU14" s="55"/>
      <c r="DV14" s="54">
        <v>2638.1</v>
      </c>
      <c r="DW14" s="55"/>
      <c r="DX14" s="54">
        <v>819.5</v>
      </c>
      <c r="DY14" s="55"/>
      <c r="DZ14" s="54">
        <v>6050.2</v>
      </c>
      <c r="EA14" s="55"/>
      <c r="EB14" s="54">
        <v>1390</v>
      </c>
      <c r="EC14" s="55"/>
      <c r="ED14" s="54">
        <v>2906.1</v>
      </c>
      <c r="EE14" s="55"/>
      <c r="EF14" s="54">
        <v>5094.7</v>
      </c>
      <c r="EG14" s="55"/>
      <c r="EH14" s="54">
        <v>1382.1</v>
      </c>
      <c r="EI14" s="55"/>
      <c r="EJ14" s="54">
        <v>1481.8</v>
      </c>
      <c r="EK14" s="55"/>
      <c r="EL14" s="54">
        <v>912.1</v>
      </c>
      <c r="EM14" s="55"/>
      <c r="EN14" s="54">
        <v>942.4</v>
      </c>
      <c r="EO14" s="55"/>
      <c r="EP14" s="54">
        <v>2409.1</v>
      </c>
      <c r="EQ14" s="55"/>
      <c r="ER14" s="54">
        <v>789.4</v>
      </c>
      <c r="ES14" s="55"/>
      <c r="ET14" s="54">
        <v>945.3</v>
      </c>
      <c r="EU14" s="55"/>
      <c r="EV14" s="54"/>
      <c r="EW14" s="55"/>
      <c r="EX14" s="54"/>
      <c r="EY14" s="55"/>
      <c r="EZ14" s="54"/>
      <c r="FA14" s="55"/>
    </row>
    <row r="15" spans="1:157" ht="70.5" customHeight="1">
      <c r="A15" s="3">
        <v>10</v>
      </c>
      <c r="B15" s="68" t="s">
        <v>8</v>
      </c>
      <c r="C15" s="68"/>
      <c r="D15" s="68"/>
      <c r="E15" s="4" t="s">
        <v>285</v>
      </c>
      <c r="F15" s="59">
        <v>0</v>
      </c>
      <c r="G15" s="60"/>
      <c r="H15" s="59">
        <v>0</v>
      </c>
      <c r="I15" s="60"/>
      <c r="J15" s="59">
        <v>0</v>
      </c>
      <c r="K15" s="60"/>
      <c r="L15" s="59">
        <v>0</v>
      </c>
      <c r="M15" s="60"/>
      <c r="N15" s="59">
        <v>0</v>
      </c>
      <c r="O15" s="60"/>
      <c r="P15" s="59">
        <v>0</v>
      </c>
      <c r="Q15" s="60"/>
      <c r="R15" s="59">
        <v>0</v>
      </c>
      <c r="S15" s="60"/>
      <c r="T15" s="59">
        <v>0</v>
      </c>
      <c r="U15" s="60"/>
      <c r="V15" s="59">
        <v>0</v>
      </c>
      <c r="W15" s="60"/>
      <c r="X15" s="59">
        <v>0</v>
      </c>
      <c r="Y15" s="60"/>
      <c r="Z15" s="59">
        <v>0</v>
      </c>
      <c r="AA15" s="60"/>
      <c r="AB15" s="59">
        <v>0</v>
      </c>
      <c r="AC15" s="60"/>
      <c r="AD15" s="59">
        <v>0</v>
      </c>
      <c r="AE15" s="60"/>
      <c r="AF15" s="59">
        <v>0</v>
      </c>
      <c r="AG15" s="60"/>
      <c r="AH15" s="59">
        <v>0</v>
      </c>
      <c r="AI15" s="60"/>
      <c r="AJ15" s="59">
        <v>0</v>
      </c>
      <c r="AK15" s="60"/>
      <c r="AL15" s="59">
        <v>0</v>
      </c>
      <c r="AM15" s="60"/>
      <c r="AN15" s="54">
        <v>0</v>
      </c>
      <c r="AO15" s="55"/>
      <c r="AP15" s="54">
        <v>0</v>
      </c>
      <c r="AQ15" s="55"/>
      <c r="AR15" s="59">
        <v>0</v>
      </c>
      <c r="AS15" s="60"/>
      <c r="AT15" s="59">
        <v>0</v>
      </c>
      <c r="AU15" s="60"/>
      <c r="AV15" s="54">
        <v>0</v>
      </c>
      <c r="AW15" s="55"/>
      <c r="AX15" s="54">
        <v>0</v>
      </c>
      <c r="AY15" s="55"/>
      <c r="AZ15" s="54">
        <v>0</v>
      </c>
      <c r="BA15" s="55"/>
      <c r="BB15" s="54">
        <v>0</v>
      </c>
      <c r="BC15" s="55"/>
      <c r="BD15" s="54">
        <v>0</v>
      </c>
      <c r="BE15" s="55"/>
      <c r="BF15" s="54">
        <v>0</v>
      </c>
      <c r="BG15" s="55"/>
      <c r="BH15" s="54">
        <v>0</v>
      </c>
      <c r="BI15" s="55"/>
      <c r="BJ15" s="54">
        <v>0</v>
      </c>
      <c r="BK15" s="55"/>
      <c r="BL15" s="54">
        <v>0</v>
      </c>
      <c r="BM15" s="55"/>
      <c r="BN15" s="54">
        <v>0</v>
      </c>
      <c r="BO15" s="55"/>
      <c r="BP15" s="54">
        <v>0</v>
      </c>
      <c r="BQ15" s="55"/>
      <c r="BR15" s="54">
        <v>0</v>
      </c>
      <c r="BS15" s="55"/>
      <c r="BT15" s="54">
        <v>0</v>
      </c>
      <c r="BU15" s="55"/>
      <c r="BV15" s="54">
        <v>0</v>
      </c>
      <c r="BW15" s="55"/>
      <c r="BX15" s="54">
        <v>0</v>
      </c>
      <c r="BY15" s="55"/>
      <c r="BZ15" s="54">
        <v>0</v>
      </c>
      <c r="CA15" s="55"/>
      <c r="CB15" s="54">
        <v>0</v>
      </c>
      <c r="CC15" s="55"/>
      <c r="CD15" s="54">
        <v>0</v>
      </c>
      <c r="CE15" s="55"/>
      <c r="CF15" s="54">
        <v>0</v>
      </c>
      <c r="CG15" s="55"/>
      <c r="CH15" s="54">
        <v>0</v>
      </c>
      <c r="CI15" s="55"/>
      <c r="CJ15" s="54">
        <v>0</v>
      </c>
      <c r="CK15" s="55"/>
      <c r="CL15" s="54">
        <v>0</v>
      </c>
      <c r="CM15" s="55"/>
      <c r="CN15" s="54">
        <v>0</v>
      </c>
      <c r="CO15" s="55"/>
      <c r="CP15" s="54">
        <v>0</v>
      </c>
      <c r="CQ15" s="55"/>
      <c r="CR15" s="54">
        <v>0</v>
      </c>
      <c r="CS15" s="55"/>
      <c r="CT15" s="54">
        <v>0</v>
      </c>
      <c r="CU15" s="55"/>
      <c r="CV15" s="54">
        <v>0</v>
      </c>
      <c r="CW15" s="55"/>
      <c r="CX15" s="54">
        <v>0</v>
      </c>
      <c r="CY15" s="55"/>
      <c r="CZ15" s="54">
        <v>0</v>
      </c>
      <c r="DA15" s="55"/>
      <c r="DB15" s="54">
        <v>0</v>
      </c>
      <c r="DC15" s="55"/>
      <c r="DD15" s="54">
        <v>0</v>
      </c>
      <c r="DE15" s="55"/>
      <c r="DF15" s="54">
        <v>0</v>
      </c>
      <c r="DG15" s="55"/>
      <c r="DH15" s="54">
        <v>0</v>
      </c>
      <c r="DI15" s="55"/>
      <c r="DJ15" s="54">
        <v>0</v>
      </c>
      <c r="DK15" s="55"/>
      <c r="DL15" s="54">
        <v>0</v>
      </c>
      <c r="DM15" s="55"/>
      <c r="DN15" s="54">
        <v>0</v>
      </c>
      <c r="DO15" s="55"/>
      <c r="DP15" s="54">
        <v>0</v>
      </c>
      <c r="DQ15" s="55"/>
      <c r="DR15" s="54">
        <v>0</v>
      </c>
      <c r="DS15" s="55"/>
      <c r="DT15" s="54">
        <v>0</v>
      </c>
      <c r="DU15" s="55"/>
      <c r="DV15" s="54">
        <v>0</v>
      </c>
      <c r="DW15" s="55"/>
      <c r="DX15" s="54">
        <v>0</v>
      </c>
      <c r="DY15" s="55"/>
      <c r="DZ15" s="54">
        <v>0</v>
      </c>
      <c r="EA15" s="55"/>
      <c r="EB15" s="54">
        <v>0</v>
      </c>
      <c r="EC15" s="55"/>
      <c r="ED15" s="54">
        <v>0</v>
      </c>
      <c r="EE15" s="55"/>
      <c r="EF15" s="54">
        <v>0</v>
      </c>
      <c r="EG15" s="55"/>
      <c r="EH15" s="54">
        <v>0</v>
      </c>
      <c r="EI15" s="55"/>
      <c r="EJ15" s="54">
        <v>0</v>
      </c>
      <c r="EK15" s="55"/>
      <c r="EL15" s="54">
        <v>0</v>
      </c>
      <c r="EM15" s="55"/>
      <c r="EN15" s="54">
        <v>0</v>
      </c>
      <c r="EO15" s="55"/>
      <c r="EP15" s="54">
        <v>0</v>
      </c>
      <c r="EQ15" s="55"/>
      <c r="ER15" s="54">
        <v>0</v>
      </c>
      <c r="ES15" s="55"/>
      <c r="ET15" s="54">
        <v>0</v>
      </c>
      <c r="EU15" s="55"/>
      <c r="EV15" s="54"/>
      <c r="EW15" s="55"/>
      <c r="EX15" s="54"/>
      <c r="EY15" s="55"/>
      <c r="EZ15" s="54"/>
      <c r="FA15" s="55"/>
    </row>
    <row r="16" spans="1:157" ht="51" customHeight="1">
      <c r="A16" s="3">
        <v>11</v>
      </c>
      <c r="B16" s="68" t="s">
        <v>9</v>
      </c>
      <c r="C16" s="68"/>
      <c r="D16" s="68"/>
      <c r="E16" s="4" t="s">
        <v>286</v>
      </c>
      <c r="F16" s="59">
        <v>0</v>
      </c>
      <c r="G16" s="60"/>
      <c r="H16" s="59">
        <v>0</v>
      </c>
      <c r="I16" s="60"/>
      <c r="J16" s="59">
        <v>0</v>
      </c>
      <c r="K16" s="60"/>
      <c r="L16" s="59">
        <v>0</v>
      </c>
      <c r="M16" s="60"/>
      <c r="N16" s="59">
        <v>0</v>
      </c>
      <c r="O16" s="60"/>
      <c r="P16" s="59">
        <v>0</v>
      </c>
      <c r="Q16" s="60"/>
      <c r="R16" s="59">
        <v>0</v>
      </c>
      <c r="S16" s="60"/>
      <c r="T16" s="59">
        <v>0</v>
      </c>
      <c r="U16" s="60"/>
      <c r="V16" s="59">
        <v>0</v>
      </c>
      <c r="W16" s="60"/>
      <c r="X16" s="59">
        <v>0</v>
      </c>
      <c r="Y16" s="60"/>
      <c r="Z16" s="59">
        <v>0</v>
      </c>
      <c r="AA16" s="60"/>
      <c r="AB16" s="59">
        <v>0</v>
      </c>
      <c r="AC16" s="60"/>
      <c r="AD16" s="59">
        <v>0</v>
      </c>
      <c r="AE16" s="60"/>
      <c r="AF16" s="59">
        <v>0</v>
      </c>
      <c r="AG16" s="60"/>
      <c r="AH16" s="59">
        <v>0</v>
      </c>
      <c r="AI16" s="60"/>
      <c r="AJ16" s="59">
        <v>0</v>
      </c>
      <c r="AK16" s="60"/>
      <c r="AL16" s="59">
        <v>0</v>
      </c>
      <c r="AM16" s="60"/>
      <c r="AN16" s="54">
        <v>0</v>
      </c>
      <c r="AO16" s="55"/>
      <c r="AP16" s="54">
        <v>0</v>
      </c>
      <c r="AQ16" s="55"/>
      <c r="AR16" s="59">
        <v>0</v>
      </c>
      <c r="AS16" s="60"/>
      <c r="AT16" s="59">
        <v>0</v>
      </c>
      <c r="AU16" s="60"/>
      <c r="AV16" s="54">
        <v>0</v>
      </c>
      <c r="AW16" s="55"/>
      <c r="AX16" s="54">
        <v>0</v>
      </c>
      <c r="AY16" s="55"/>
      <c r="AZ16" s="54">
        <v>0</v>
      </c>
      <c r="BA16" s="55"/>
      <c r="BB16" s="54">
        <v>0</v>
      </c>
      <c r="BC16" s="55"/>
      <c r="BD16" s="54">
        <v>0</v>
      </c>
      <c r="BE16" s="55"/>
      <c r="BF16" s="54">
        <v>0</v>
      </c>
      <c r="BG16" s="55"/>
      <c r="BH16" s="54">
        <v>0</v>
      </c>
      <c r="BI16" s="55"/>
      <c r="BJ16" s="54">
        <v>0</v>
      </c>
      <c r="BK16" s="55"/>
      <c r="BL16" s="54">
        <v>0</v>
      </c>
      <c r="BM16" s="55"/>
      <c r="BN16" s="54">
        <v>0</v>
      </c>
      <c r="BO16" s="55"/>
      <c r="BP16" s="54">
        <v>0</v>
      </c>
      <c r="BQ16" s="55"/>
      <c r="BR16" s="54">
        <v>0</v>
      </c>
      <c r="BS16" s="55"/>
      <c r="BT16" s="54">
        <v>0</v>
      </c>
      <c r="BU16" s="55"/>
      <c r="BV16" s="54">
        <v>0</v>
      </c>
      <c r="BW16" s="55"/>
      <c r="BX16" s="54">
        <v>0</v>
      </c>
      <c r="BY16" s="55"/>
      <c r="BZ16" s="54">
        <v>0</v>
      </c>
      <c r="CA16" s="55"/>
      <c r="CB16" s="54">
        <v>0</v>
      </c>
      <c r="CC16" s="55"/>
      <c r="CD16" s="54">
        <v>0</v>
      </c>
      <c r="CE16" s="55"/>
      <c r="CF16" s="54">
        <v>0</v>
      </c>
      <c r="CG16" s="55"/>
      <c r="CH16" s="54">
        <v>0</v>
      </c>
      <c r="CI16" s="55"/>
      <c r="CJ16" s="54">
        <v>0</v>
      </c>
      <c r="CK16" s="55"/>
      <c r="CL16" s="54">
        <v>0</v>
      </c>
      <c r="CM16" s="55"/>
      <c r="CN16" s="54">
        <v>0</v>
      </c>
      <c r="CO16" s="55"/>
      <c r="CP16" s="54">
        <v>0</v>
      </c>
      <c r="CQ16" s="55"/>
      <c r="CR16" s="54">
        <v>0</v>
      </c>
      <c r="CS16" s="55"/>
      <c r="CT16" s="54">
        <v>0</v>
      </c>
      <c r="CU16" s="55"/>
      <c r="CV16" s="54">
        <v>0</v>
      </c>
      <c r="CW16" s="55"/>
      <c r="CX16" s="54">
        <v>0</v>
      </c>
      <c r="CY16" s="55"/>
      <c r="CZ16" s="54">
        <v>0</v>
      </c>
      <c r="DA16" s="55"/>
      <c r="DB16" s="54">
        <v>0</v>
      </c>
      <c r="DC16" s="55"/>
      <c r="DD16" s="54">
        <v>0</v>
      </c>
      <c r="DE16" s="55"/>
      <c r="DF16" s="54">
        <v>0</v>
      </c>
      <c r="DG16" s="55"/>
      <c r="DH16" s="54">
        <v>0</v>
      </c>
      <c r="DI16" s="55"/>
      <c r="DJ16" s="54">
        <v>0</v>
      </c>
      <c r="DK16" s="55"/>
      <c r="DL16" s="54">
        <v>0</v>
      </c>
      <c r="DM16" s="55"/>
      <c r="DN16" s="54">
        <v>0</v>
      </c>
      <c r="DO16" s="55"/>
      <c r="DP16" s="54">
        <v>0</v>
      </c>
      <c r="DQ16" s="55"/>
      <c r="DR16" s="54">
        <v>0</v>
      </c>
      <c r="DS16" s="55"/>
      <c r="DT16" s="54">
        <v>0</v>
      </c>
      <c r="DU16" s="55"/>
      <c r="DV16" s="54">
        <v>0</v>
      </c>
      <c r="DW16" s="55"/>
      <c r="DX16" s="54">
        <v>0</v>
      </c>
      <c r="DY16" s="55"/>
      <c r="DZ16" s="54">
        <v>0</v>
      </c>
      <c r="EA16" s="55"/>
      <c r="EB16" s="54">
        <v>0</v>
      </c>
      <c r="EC16" s="55"/>
      <c r="ED16" s="54">
        <v>0</v>
      </c>
      <c r="EE16" s="55"/>
      <c r="EF16" s="54">
        <v>0</v>
      </c>
      <c r="EG16" s="55"/>
      <c r="EH16" s="54">
        <v>0</v>
      </c>
      <c r="EI16" s="55"/>
      <c r="EJ16" s="54">
        <v>0</v>
      </c>
      <c r="EK16" s="55"/>
      <c r="EL16" s="54">
        <v>0</v>
      </c>
      <c r="EM16" s="55"/>
      <c r="EN16" s="54">
        <v>0</v>
      </c>
      <c r="EO16" s="55"/>
      <c r="EP16" s="54">
        <v>0</v>
      </c>
      <c r="EQ16" s="55"/>
      <c r="ER16" s="54">
        <v>0</v>
      </c>
      <c r="ES16" s="55"/>
      <c r="ET16" s="54">
        <v>0</v>
      </c>
      <c r="EU16" s="55"/>
      <c r="EV16" s="54"/>
      <c r="EW16" s="55"/>
      <c r="EX16" s="54"/>
      <c r="EY16" s="55"/>
      <c r="EZ16" s="54"/>
      <c r="FA16" s="55"/>
    </row>
    <row r="17" spans="1:157" ht="71.25" customHeight="1">
      <c r="A17" s="3">
        <v>12</v>
      </c>
      <c r="B17" s="69" t="s">
        <v>10</v>
      </c>
      <c r="C17" s="69"/>
      <c r="D17" s="69"/>
      <c r="E17" s="4" t="s">
        <v>306</v>
      </c>
      <c r="F17" s="59">
        <v>3179.9</v>
      </c>
      <c r="G17" s="60"/>
      <c r="H17" s="59">
        <v>1203.8</v>
      </c>
      <c r="I17" s="60"/>
      <c r="J17" s="59">
        <v>538.5</v>
      </c>
      <c r="K17" s="60"/>
      <c r="L17" s="59">
        <v>2673.2</v>
      </c>
      <c r="M17" s="60"/>
      <c r="N17" s="59">
        <v>1606.4</v>
      </c>
      <c r="O17" s="60"/>
      <c r="P17" s="59">
        <v>3033.4</v>
      </c>
      <c r="Q17" s="60"/>
      <c r="R17" s="59">
        <v>401.3</v>
      </c>
      <c r="S17" s="60"/>
      <c r="T17" s="59">
        <v>2590</v>
      </c>
      <c r="U17" s="60"/>
      <c r="V17" s="59">
        <v>2724.5</v>
      </c>
      <c r="W17" s="60"/>
      <c r="X17" s="59">
        <v>4382.3</v>
      </c>
      <c r="Y17" s="60"/>
      <c r="Z17" s="59">
        <v>1864.1</v>
      </c>
      <c r="AA17" s="60"/>
      <c r="AB17" s="59">
        <v>5163.3</v>
      </c>
      <c r="AC17" s="60"/>
      <c r="AD17" s="59">
        <v>3636.7</v>
      </c>
      <c r="AE17" s="60"/>
      <c r="AF17" s="59">
        <v>0</v>
      </c>
      <c r="AG17" s="60"/>
      <c r="AH17" s="59">
        <v>2085.6</v>
      </c>
      <c r="AI17" s="60"/>
      <c r="AJ17" s="59">
        <v>996.5</v>
      </c>
      <c r="AK17" s="60"/>
      <c r="AL17" s="59">
        <v>45431.5</v>
      </c>
      <c r="AM17" s="60"/>
      <c r="AN17" s="54">
        <v>666.6</v>
      </c>
      <c r="AO17" s="55"/>
      <c r="AP17" s="54">
        <v>0</v>
      </c>
      <c r="AQ17" s="55"/>
      <c r="AR17" s="59">
        <v>15980.2</v>
      </c>
      <c r="AS17" s="60"/>
      <c r="AT17" s="59">
        <v>0</v>
      </c>
      <c r="AU17" s="60"/>
      <c r="AV17" s="54">
        <v>0</v>
      </c>
      <c r="AW17" s="55"/>
      <c r="AX17" s="54">
        <v>0</v>
      </c>
      <c r="AY17" s="55"/>
      <c r="AZ17" s="54">
        <v>2297.3000000000002</v>
      </c>
      <c r="BA17" s="55"/>
      <c r="BB17" s="54">
        <v>0</v>
      </c>
      <c r="BC17" s="55"/>
      <c r="BD17" s="54">
        <v>130</v>
      </c>
      <c r="BE17" s="55"/>
      <c r="BF17" s="54">
        <v>13752.7</v>
      </c>
      <c r="BG17" s="55"/>
      <c r="BH17" s="54">
        <v>0</v>
      </c>
      <c r="BI17" s="55"/>
      <c r="BJ17" s="54">
        <v>899.9</v>
      </c>
      <c r="BK17" s="55"/>
      <c r="BL17" s="54">
        <v>0</v>
      </c>
      <c r="BM17" s="55"/>
      <c r="BN17" s="54">
        <v>0</v>
      </c>
      <c r="BO17" s="55"/>
      <c r="BP17" s="54">
        <v>0</v>
      </c>
      <c r="BQ17" s="55"/>
      <c r="BR17" s="54">
        <v>0</v>
      </c>
      <c r="BS17" s="55"/>
      <c r="BT17" s="54">
        <v>0</v>
      </c>
      <c r="BU17" s="55"/>
      <c r="BV17" s="54">
        <v>0</v>
      </c>
      <c r="BW17" s="55"/>
      <c r="BX17" s="54">
        <v>0</v>
      </c>
      <c r="BY17" s="55"/>
      <c r="BZ17" s="54">
        <v>0</v>
      </c>
      <c r="CA17" s="55"/>
      <c r="CB17" s="54">
        <v>0</v>
      </c>
      <c r="CC17" s="55"/>
      <c r="CD17" s="54">
        <v>0</v>
      </c>
      <c r="CE17" s="55"/>
      <c r="CF17" s="54">
        <v>0</v>
      </c>
      <c r="CG17" s="55"/>
      <c r="CH17" s="54">
        <v>0</v>
      </c>
      <c r="CI17" s="55"/>
      <c r="CJ17" s="54">
        <v>0</v>
      </c>
      <c r="CK17" s="55"/>
      <c r="CL17" s="54">
        <v>0</v>
      </c>
      <c r="CM17" s="55"/>
      <c r="CN17" s="54">
        <v>0</v>
      </c>
      <c r="CO17" s="55"/>
      <c r="CP17" s="54">
        <v>0</v>
      </c>
      <c r="CQ17" s="55"/>
      <c r="CR17" s="54">
        <v>0</v>
      </c>
      <c r="CS17" s="55"/>
      <c r="CT17" s="54">
        <v>0</v>
      </c>
      <c r="CU17" s="55"/>
      <c r="CV17" s="54">
        <v>0</v>
      </c>
      <c r="CW17" s="55"/>
      <c r="CX17" s="54">
        <v>0</v>
      </c>
      <c r="CY17" s="55"/>
      <c r="CZ17" s="54">
        <v>0</v>
      </c>
      <c r="DA17" s="55"/>
      <c r="DB17" s="54">
        <v>3775</v>
      </c>
      <c r="DC17" s="55"/>
      <c r="DD17" s="54">
        <v>0</v>
      </c>
      <c r="DE17" s="55"/>
      <c r="DF17" s="54">
        <v>0</v>
      </c>
      <c r="DG17" s="55"/>
      <c r="DH17" s="54">
        <v>1224</v>
      </c>
      <c r="DI17" s="55"/>
      <c r="DJ17" s="54">
        <v>0</v>
      </c>
      <c r="DK17" s="55"/>
      <c r="DL17" s="54">
        <v>0</v>
      </c>
      <c r="DM17" s="55"/>
      <c r="DN17" s="54">
        <v>0</v>
      </c>
      <c r="DO17" s="55"/>
      <c r="DP17" s="54">
        <v>0</v>
      </c>
      <c r="DQ17" s="55"/>
      <c r="DR17" s="54">
        <v>0</v>
      </c>
      <c r="DS17" s="55"/>
      <c r="DT17" s="54">
        <v>1434.9</v>
      </c>
      <c r="DU17" s="55"/>
      <c r="DV17" s="54">
        <v>0</v>
      </c>
      <c r="DW17" s="55"/>
      <c r="DX17" s="54">
        <v>0</v>
      </c>
      <c r="DY17" s="55"/>
      <c r="DZ17" s="54">
        <v>1234.5</v>
      </c>
      <c r="EA17" s="55"/>
      <c r="EB17" s="54">
        <v>0</v>
      </c>
      <c r="EC17" s="55"/>
      <c r="ED17" s="54">
        <v>485.4</v>
      </c>
      <c r="EE17" s="55"/>
      <c r="EF17" s="54">
        <v>1693.1</v>
      </c>
      <c r="EG17" s="55"/>
      <c r="EH17" s="54">
        <v>0</v>
      </c>
      <c r="EI17" s="55"/>
      <c r="EJ17" s="54">
        <v>0</v>
      </c>
      <c r="EK17" s="55"/>
      <c r="EL17" s="54">
        <v>0</v>
      </c>
      <c r="EM17" s="55"/>
      <c r="EN17" s="54">
        <v>0</v>
      </c>
      <c r="EO17" s="55"/>
      <c r="EP17" s="54">
        <v>0</v>
      </c>
      <c r="EQ17" s="55"/>
      <c r="ER17" s="54">
        <v>0</v>
      </c>
      <c r="ES17" s="55"/>
      <c r="ET17" s="54">
        <v>0</v>
      </c>
      <c r="EU17" s="55"/>
      <c r="EV17" s="54"/>
      <c r="EW17" s="55"/>
      <c r="EX17" s="54"/>
      <c r="EY17" s="55"/>
      <c r="EZ17" s="54"/>
      <c r="FA17" s="55"/>
    </row>
    <row r="18" spans="1:157" ht="40.5" customHeight="1">
      <c r="A18" s="3">
        <v>13</v>
      </c>
      <c r="B18" s="69" t="s">
        <v>11</v>
      </c>
      <c r="C18" s="69"/>
      <c r="D18" s="69"/>
      <c r="E18" s="4" t="s">
        <v>307</v>
      </c>
      <c r="F18" s="59">
        <v>3179.9</v>
      </c>
      <c r="G18" s="60"/>
      <c r="H18" s="59">
        <v>1203.8</v>
      </c>
      <c r="I18" s="60"/>
      <c r="J18" s="59">
        <v>538.5</v>
      </c>
      <c r="K18" s="60"/>
      <c r="L18" s="59">
        <v>2673.2</v>
      </c>
      <c r="M18" s="60"/>
      <c r="N18" s="59">
        <v>1606.4</v>
      </c>
      <c r="O18" s="60"/>
      <c r="P18" s="59">
        <v>3033.4</v>
      </c>
      <c r="Q18" s="60"/>
      <c r="R18" s="59">
        <v>401.3</v>
      </c>
      <c r="S18" s="60"/>
      <c r="T18" s="59">
        <v>2590</v>
      </c>
      <c r="U18" s="60"/>
      <c r="V18" s="59">
        <v>2724.5</v>
      </c>
      <c r="W18" s="60"/>
      <c r="X18" s="59">
        <v>4382.3</v>
      </c>
      <c r="Y18" s="60"/>
      <c r="Z18" s="59">
        <v>1864.1</v>
      </c>
      <c r="AA18" s="60"/>
      <c r="AB18" s="59">
        <v>5163.3</v>
      </c>
      <c r="AC18" s="60"/>
      <c r="AD18" s="59">
        <v>3636.7</v>
      </c>
      <c r="AE18" s="60"/>
      <c r="AF18" s="59">
        <v>0</v>
      </c>
      <c r="AG18" s="60"/>
      <c r="AH18" s="59">
        <v>2085.6</v>
      </c>
      <c r="AI18" s="60"/>
      <c r="AJ18" s="59">
        <v>996.5</v>
      </c>
      <c r="AK18" s="60"/>
      <c r="AL18" s="59">
        <v>73639.899999999994</v>
      </c>
      <c r="AM18" s="60"/>
      <c r="AN18" s="54">
        <v>2324.5</v>
      </c>
      <c r="AO18" s="55"/>
      <c r="AP18" s="54">
        <v>0</v>
      </c>
      <c r="AQ18" s="55"/>
      <c r="AR18" s="59">
        <v>16761.599999999999</v>
      </c>
      <c r="AS18" s="60"/>
      <c r="AT18" s="59">
        <v>0</v>
      </c>
      <c r="AU18" s="60"/>
      <c r="AV18" s="54">
        <v>0</v>
      </c>
      <c r="AW18" s="55"/>
      <c r="AX18" s="54">
        <v>0</v>
      </c>
      <c r="AY18" s="55"/>
      <c r="AZ18" s="54">
        <v>2297.3000000000002</v>
      </c>
      <c r="BA18" s="55"/>
      <c r="BB18" s="54">
        <v>0</v>
      </c>
      <c r="BC18" s="55"/>
      <c r="BD18" s="54">
        <v>539.1</v>
      </c>
      <c r="BE18" s="55"/>
      <c r="BF18" s="54">
        <v>13752.7</v>
      </c>
      <c r="BG18" s="55"/>
      <c r="BH18" s="54">
        <v>0</v>
      </c>
      <c r="BI18" s="55"/>
      <c r="BJ18" s="54">
        <v>1084.8</v>
      </c>
      <c r="BK18" s="55"/>
      <c r="BL18" s="54">
        <v>0</v>
      </c>
      <c r="BM18" s="55"/>
      <c r="BN18" s="54">
        <v>0</v>
      </c>
      <c r="BO18" s="55"/>
      <c r="BP18" s="54">
        <v>0</v>
      </c>
      <c r="BQ18" s="55"/>
      <c r="BR18" s="54">
        <v>0</v>
      </c>
      <c r="BS18" s="55"/>
      <c r="BT18" s="54">
        <v>0</v>
      </c>
      <c r="BU18" s="55"/>
      <c r="BV18" s="54">
        <v>0</v>
      </c>
      <c r="BW18" s="55"/>
      <c r="BX18" s="54">
        <v>0</v>
      </c>
      <c r="BY18" s="55"/>
      <c r="BZ18" s="54">
        <v>0</v>
      </c>
      <c r="CA18" s="55"/>
      <c r="CB18" s="54">
        <v>0</v>
      </c>
      <c r="CC18" s="55"/>
      <c r="CD18" s="54">
        <v>0</v>
      </c>
      <c r="CE18" s="55"/>
      <c r="CF18" s="54">
        <v>0</v>
      </c>
      <c r="CG18" s="55"/>
      <c r="CH18" s="54">
        <v>0</v>
      </c>
      <c r="CI18" s="55"/>
      <c r="CJ18" s="54">
        <v>0</v>
      </c>
      <c r="CK18" s="55"/>
      <c r="CL18" s="54">
        <v>0</v>
      </c>
      <c r="CM18" s="55"/>
      <c r="CN18" s="54">
        <v>0</v>
      </c>
      <c r="CO18" s="55"/>
      <c r="CP18" s="54">
        <v>0</v>
      </c>
      <c r="CQ18" s="55"/>
      <c r="CR18" s="54">
        <v>0</v>
      </c>
      <c r="CS18" s="55"/>
      <c r="CT18" s="54">
        <v>0</v>
      </c>
      <c r="CU18" s="55"/>
      <c r="CV18" s="54">
        <v>0</v>
      </c>
      <c r="CW18" s="55"/>
      <c r="CX18" s="54">
        <v>0</v>
      </c>
      <c r="CY18" s="55"/>
      <c r="CZ18" s="54">
        <v>0</v>
      </c>
      <c r="DA18" s="55"/>
      <c r="DB18" s="54">
        <v>3775</v>
      </c>
      <c r="DC18" s="55"/>
      <c r="DD18" s="54">
        <v>0</v>
      </c>
      <c r="DE18" s="55"/>
      <c r="DF18" s="54">
        <v>0</v>
      </c>
      <c r="DG18" s="55"/>
      <c r="DH18" s="54">
        <v>1224</v>
      </c>
      <c r="DI18" s="55"/>
      <c r="DJ18" s="54">
        <v>0</v>
      </c>
      <c r="DK18" s="55"/>
      <c r="DL18" s="54">
        <v>0</v>
      </c>
      <c r="DM18" s="55"/>
      <c r="DN18" s="54">
        <v>0</v>
      </c>
      <c r="DO18" s="55"/>
      <c r="DP18" s="54">
        <v>0</v>
      </c>
      <c r="DQ18" s="55"/>
      <c r="DR18" s="54">
        <v>0</v>
      </c>
      <c r="DS18" s="55"/>
      <c r="DT18" s="54">
        <v>1434.9</v>
      </c>
      <c r="DU18" s="55"/>
      <c r="DV18" s="54">
        <v>0</v>
      </c>
      <c r="DW18" s="55"/>
      <c r="DX18" s="54">
        <v>0</v>
      </c>
      <c r="DY18" s="55"/>
      <c r="DZ18" s="54">
        <v>1234.5</v>
      </c>
      <c r="EA18" s="55"/>
      <c r="EB18" s="54">
        <v>0</v>
      </c>
      <c r="EC18" s="55"/>
      <c r="ED18" s="54">
        <v>485.4</v>
      </c>
      <c r="EE18" s="55"/>
      <c r="EF18" s="54">
        <v>1693.1</v>
      </c>
      <c r="EG18" s="55"/>
      <c r="EH18" s="54">
        <v>0</v>
      </c>
      <c r="EI18" s="55"/>
      <c r="EJ18" s="54">
        <v>0</v>
      </c>
      <c r="EK18" s="55"/>
      <c r="EL18" s="54">
        <v>0</v>
      </c>
      <c r="EM18" s="55"/>
      <c r="EN18" s="54">
        <v>0</v>
      </c>
      <c r="EO18" s="55"/>
      <c r="EP18" s="54">
        <v>0</v>
      </c>
      <c r="EQ18" s="55"/>
      <c r="ER18" s="54">
        <v>0</v>
      </c>
      <c r="ES18" s="55"/>
      <c r="ET18" s="54">
        <v>0</v>
      </c>
      <c r="EU18" s="55"/>
      <c r="EV18" s="54"/>
      <c r="EW18" s="55"/>
      <c r="EX18" s="54"/>
      <c r="EY18" s="55"/>
      <c r="EZ18" s="54"/>
      <c r="FA18" s="55"/>
    </row>
    <row r="19" spans="1:157" ht="27" customHeight="1">
      <c r="A19" s="3">
        <v>14</v>
      </c>
      <c r="B19" s="70" t="s">
        <v>12</v>
      </c>
      <c r="C19" s="70"/>
      <c r="D19" s="70"/>
      <c r="E19" s="4" t="s">
        <v>313</v>
      </c>
      <c r="F19" s="59">
        <v>4088.7</v>
      </c>
      <c r="G19" s="60"/>
      <c r="H19" s="59">
        <v>2464.5</v>
      </c>
      <c r="I19" s="60"/>
      <c r="J19" s="59">
        <v>1442.8</v>
      </c>
      <c r="K19" s="60"/>
      <c r="L19" s="59">
        <v>4928.7</v>
      </c>
      <c r="M19" s="60"/>
      <c r="N19" s="59">
        <v>2111.9</v>
      </c>
      <c r="O19" s="60"/>
      <c r="P19" s="59">
        <v>4156.3999999999996</v>
      </c>
      <c r="Q19" s="60"/>
      <c r="R19" s="59">
        <v>827.7</v>
      </c>
      <c r="S19" s="60"/>
      <c r="T19" s="59">
        <v>3643.2</v>
      </c>
      <c r="U19" s="60"/>
      <c r="V19" s="59">
        <v>4772.6000000000004</v>
      </c>
      <c r="W19" s="60"/>
      <c r="X19" s="59">
        <v>6350.9</v>
      </c>
      <c r="Y19" s="60"/>
      <c r="Z19" s="59">
        <v>5025</v>
      </c>
      <c r="AA19" s="60"/>
      <c r="AB19" s="59">
        <v>7468</v>
      </c>
      <c r="AC19" s="60"/>
      <c r="AD19" s="59">
        <v>5513.1</v>
      </c>
      <c r="AE19" s="60"/>
      <c r="AF19" s="59">
        <v>1443.5</v>
      </c>
      <c r="AG19" s="60"/>
      <c r="AH19" s="59">
        <v>2992.8</v>
      </c>
      <c r="AI19" s="60"/>
      <c r="AJ19" s="59">
        <v>1974.4</v>
      </c>
      <c r="AK19" s="60"/>
      <c r="AL19" s="59">
        <v>89030.399999999994</v>
      </c>
      <c r="AM19" s="60"/>
      <c r="AN19" s="54">
        <v>6215.6</v>
      </c>
      <c r="AO19" s="55"/>
      <c r="AP19" s="54">
        <v>952.1</v>
      </c>
      <c r="AQ19" s="55"/>
      <c r="AR19" s="59">
        <v>17306.5</v>
      </c>
      <c r="AS19" s="60"/>
      <c r="AT19" s="59">
        <v>1473</v>
      </c>
      <c r="AU19" s="60"/>
      <c r="AV19" s="54">
        <v>514.5</v>
      </c>
      <c r="AW19" s="55"/>
      <c r="AX19" s="54">
        <v>87.4</v>
      </c>
      <c r="AY19" s="55"/>
      <c r="AZ19" s="54">
        <v>5297.9</v>
      </c>
      <c r="BA19" s="55"/>
      <c r="BB19" s="54">
        <v>429.9</v>
      </c>
      <c r="BC19" s="55"/>
      <c r="BD19" s="54">
        <v>539.1</v>
      </c>
      <c r="BE19" s="55"/>
      <c r="BF19" s="54">
        <v>18533.8</v>
      </c>
      <c r="BG19" s="55"/>
      <c r="BH19" s="54">
        <v>3522.9</v>
      </c>
      <c r="BI19" s="55"/>
      <c r="BJ19" s="54">
        <v>8732.2000000000007</v>
      </c>
      <c r="BK19" s="55"/>
      <c r="BL19" s="54">
        <v>2833.2</v>
      </c>
      <c r="BM19" s="55"/>
      <c r="BN19" s="54">
        <v>204.2</v>
      </c>
      <c r="BO19" s="55"/>
      <c r="BP19" s="54">
        <v>473.8</v>
      </c>
      <c r="BQ19" s="55"/>
      <c r="BR19" s="54">
        <v>720.3</v>
      </c>
      <c r="BS19" s="55"/>
      <c r="BT19" s="54">
        <v>739.9</v>
      </c>
      <c r="BU19" s="55"/>
      <c r="BV19" s="54">
        <v>302.5</v>
      </c>
      <c r="BW19" s="55"/>
      <c r="BX19" s="54">
        <v>1542</v>
      </c>
      <c r="BY19" s="55"/>
      <c r="BZ19" s="54">
        <v>224.4</v>
      </c>
      <c r="CA19" s="55"/>
      <c r="CB19" s="54">
        <v>164.1</v>
      </c>
      <c r="CC19" s="55"/>
      <c r="CD19" s="54">
        <v>969.9</v>
      </c>
      <c r="CE19" s="55"/>
      <c r="CF19" s="54">
        <v>771.6</v>
      </c>
      <c r="CG19" s="55"/>
      <c r="CH19" s="54">
        <v>927.9</v>
      </c>
      <c r="CI19" s="55"/>
      <c r="CJ19" s="54">
        <v>464.7</v>
      </c>
      <c r="CK19" s="55"/>
      <c r="CL19" s="54">
        <v>430.3</v>
      </c>
      <c r="CM19" s="55"/>
      <c r="CN19" s="54">
        <v>207</v>
      </c>
      <c r="CO19" s="55"/>
      <c r="CP19" s="54">
        <v>197.7</v>
      </c>
      <c r="CQ19" s="55"/>
      <c r="CR19" s="54">
        <v>629.20000000000005</v>
      </c>
      <c r="CS19" s="55"/>
      <c r="CT19" s="54">
        <v>228.5</v>
      </c>
      <c r="CU19" s="55"/>
      <c r="CV19" s="54">
        <v>1725.4</v>
      </c>
      <c r="CW19" s="55"/>
      <c r="CX19" s="54">
        <v>3762</v>
      </c>
      <c r="CY19" s="55"/>
      <c r="CZ19" s="54">
        <v>2857.9</v>
      </c>
      <c r="DA19" s="55"/>
      <c r="DB19" s="54">
        <v>11542.9</v>
      </c>
      <c r="DC19" s="55"/>
      <c r="DD19" s="54">
        <v>1424.3</v>
      </c>
      <c r="DE19" s="55"/>
      <c r="DF19" s="54">
        <v>3467.1</v>
      </c>
      <c r="DG19" s="55"/>
      <c r="DH19" s="54">
        <v>9763.2999999999993</v>
      </c>
      <c r="DI19" s="55"/>
      <c r="DJ19" s="54">
        <v>2727</v>
      </c>
      <c r="DK19" s="55"/>
      <c r="DL19" s="54">
        <v>1242.5999999999999</v>
      </c>
      <c r="DM19" s="55"/>
      <c r="DN19" s="54">
        <v>6215.9</v>
      </c>
      <c r="DO19" s="55"/>
      <c r="DP19" s="54">
        <v>2644.1</v>
      </c>
      <c r="DQ19" s="55"/>
      <c r="DR19" s="54">
        <v>3137.4</v>
      </c>
      <c r="DS19" s="55"/>
      <c r="DT19" s="54">
        <v>4800.6000000000004</v>
      </c>
      <c r="DU19" s="55"/>
      <c r="DV19" s="54">
        <v>3069.3</v>
      </c>
      <c r="DW19" s="55"/>
      <c r="DX19" s="54">
        <v>1688.8</v>
      </c>
      <c r="DY19" s="55"/>
      <c r="DZ19" s="54">
        <v>7919.6</v>
      </c>
      <c r="EA19" s="55"/>
      <c r="EB19" s="54">
        <v>1527.7</v>
      </c>
      <c r="EC19" s="55"/>
      <c r="ED19" s="54">
        <v>4221</v>
      </c>
      <c r="EE19" s="55"/>
      <c r="EF19" s="54">
        <v>9220.4</v>
      </c>
      <c r="EG19" s="55"/>
      <c r="EH19" s="54">
        <v>2179.3000000000002</v>
      </c>
      <c r="EI19" s="55"/>
      <c r="EJ19" s="54">
        <v>2198.1</v>
      </c>
      <c r="EK19" s="55"/>
      <c r="EL19" s="54">
        <v>1564.6</v>
      </c>
      <c r="EM19" s="55"/>
      <c r="EN19" s="54">
        <v>1204.5999999999999</v>
      </c>
      <c r="EO19" s="55"/>
      <c r="EP19" s="54">
        <v>7626</v>
      </c>
      <c r="EQ19" s="55"/>
      <c r="ER19" s="54">
        <v>1193.8</v>
      </c>
      <c r="ES19" s="55"/>
      <c r="ET19" s="54">
        <v>1374.8</v>
      </c>
      <c r="EU19" s="55"/>
      <c r="EV19" s="54"/>
      <c r="EW19" s="55"/>
      <c r="EX19" s="54"/>
      <c r="EY19" s="55"/>
      <c r="EZ19" s="54"/>
      <c r="FA19" s="55"/>
    </row>
    <row r="20" spans="1:157" ht="76.5" customHeight="1">
      <c r="A20" s="3">
        <v>15</v>
      </c>
      <c r="B20" s="56" t="s">
        <v>13</v>
      </c>
      <c r="C20" s="57"/>
      <c r="D20" s="58"/>
      <c r="E20" s="4" t="s">
        <v>295</v>
      </c>
      <c r="F20" s="59">
        <v>0</v>
      </c>
      <c r="G20" s="60"/>
      <c r="H20" s="59">
        <v>0</v>
      </c>
      <c r="I20" s="60"/>
      <c r="J20" s="59">
        <v>1179.3</v>
      </c>
      <c r="K20" s="60"/>
      <c r="L20" s="59">
        <v>0</v>
      </c>
      <c r="M20" s="60"/>
      <c r="N20" s="59">
        <v>0</v>
      </c>
      <c r="O20" s="60"/>
      <c r="P20" s="59">
        <v>0</v>
      </c>
      <c r="Q20" s="60"/>
      <c r="R20" s="59">
        <v>0</v>
      </c>
      <c r="S20" s="60"/>
      <c r="T20" s="59">
        <v>0</v>
      </c>
      <c r="U20" s="60"/>
      <c r="V20" s="59">
        <v>0</v>
      </c>
      <c r="W20" s="60"/>
      <c r="X20" s="59">
        <v>0</v>
      </c>
      <c r="Y20" s="60"/>
      <c r="Z20" s="59">
        <v>0</v>
      </c>
      <c r="AA20" s="60"/>
      <c r="AB20" s="59">
        <v>0</v>
      </c>
      <c r="AC20" s="60"/>
      <c r="AD20" s="59">
        <v>0</v>
      </c>
      <c r="AE20" s="60"/>
      <c r="AF20" s="59">
        <v>0</v>
      </c>
      <c r="AG20" s="60"/>
      <c r="AH20" s="59">
        <v>0</v>
      </c>
      <c r="AI20" s="60"/>
      <c r="AJ20" s="59">
        <v>0</v>
      </c>
      <c r="AK20" s="60"/>
      <c r="AL20" s="59">
        <v>686.4</v>
      </c>
      <c r="AM20" s="60"/>
      <c r="AN20" s="54">
        <v>0</v>
      </c>
      <c r="AO20" s="55"/>
      <c r="AP20" s="54">
        <v>0</v>
      </c>
      <c r="AQ20" s="55"/>
      <c r="AR20" s="59">
        <v>0</v>
      </c>
      <c r="AS20" s="60"/>
      <c r="AT20" s="59">
        <v>0</v>
      </c>
      <c r="AU20" s="60"/>
      <c r="AV20" s="54">
        <v>0</v>
      </c>
      <c r="AW20" s="55"/>
      <c r="AX20" s="54">
        <v>0</v>
      </c>
      <c r="AY20" s="55"/>
      <c r="AZ20" s="54">
        <v>0</v>
      </c>
      <c r="BA20" s="55"/>
      <c r="BB20" s="54">
        <v>0</v>
      </c>
      <c r="BC20" s="55"/>
      <c r="BD20" s="54">
        <v>0</v>
      </c>
      <c r="BE20" s="55"/>
      <c r="BF20" s="54">
        <v>0</v>
      </c>
      <c r="BG20" s="55"/>
      <c r="BH20" s="54">
        <v>0</v>
      </c>
      <c r="BI20" s="55"/>
      <c r="BJ20" s="54">
        <v>0</v>
      </c>
      <c r="BK20" s="55"/>
      <c r="BL20" s="54">
        <v>0</v>
      </c>
      <c r="BM20" s="55"/>
      <c r="BN20" s="54">
        <v>0</v>
      </c>
      <c r="BO20" s="55"/>
      <c r="BP20" s="54">
        <v>0</v>
      </c>
      <c r="BQ20" s="55"/>
      <c r="BR20" s="54">
        <v>0</v>
      </c>
      <c r="BS20" s="55"/>
      <c r="BT20" s="54">
        <v>0</v>
      </c>
      <c r="BU20" s="55"/>
      <c r="BV20" s="54">
        <v>0</v>
      </c>
      <c r="BW20" s="55"/>
      <c r="BX20" s="54">
        <v>0</v>
      </c>
      <c r="BY20" s="55"/>
      <c r="BZ20" s="54">
        <v>0</v>
      </c>
      <c r="CA20" s="55"/>
      <c r="CB20" s="54">
        <v>0</v>
      </c>
      <c r="CC20" s="55"/>
      <c r="CD20" s="54">
        <v>0</v>
      </c>
      <c r="CE20" s="55"/>
      <c r="CF20" s="54">
        <v>0</v>
      </c>
      <c r="CG20" s="55"/>
      <c r="CH20" s="54">
        <v>0</v>
      </c>
      <c r="CI20" s="55"/>
      <c r="CJ20" s="54">
        <v>0</v>
      </c>
      <c r="CK20" s="55"/>
      <c r="CL20" s="54">
        <v>0</v>
      </c>
      <c r="CM20" s="55"/>
      <c r="CN20" s="54">
        <v>0</v>
      </c>
      <c r="CO20" s="55"/>
      <c r="CP20" s="54">
        <v>0</v>
      </c>
      <c r="CQ20" s="55"/>
      <c r="CR20" s="54">
        <v>0</v>
      </c>
      <c r="CS20" s="55"/>
      <c r="CT20" s="54">
        <v>0</v>
      </c>
      <c r="CU20" s="55"/>
      <c r="CV20" s="54">
        <v>0</v>
      </c>
      <c r="CW20" s="55"/>
      <c r="CX20" s="54">
        <v>0</v>
      </c>
      <c r="CY20" s="55"/>
      <c r="CZ20" s="54">
        <v>0</v>
      </c>
      <c r="DA20" s="55"/>
      <c r="DB20" s="54">
        <v>0</v>
      </c>
      <c r="DC20" s="55"/>
      <c r="DD20" s="54">
        <v>0</v>
      </c>
      <c r="DE20" s="55"/>
      <c r="DF20" s="54">
        <v>0</v>
      </c>
      <c r="DG20" s="55"/>
      <c r="DH20" s="54">
        <v>0</v>
      </c>
      <c r="DI20" s="55"/>
      <c r="DJ20" s="54">
        <v>0</v>
      </c>
      <c r="DK20" s="55"/>
      <c r="DL20" s="54">
        <v>0</v>
      </c>
      <c r="DM20" s="55"/>
      <c r="DN20" s="54">
        <v>0</v>
      </c>
      <c r="DO20" s="55"/>
      <c r="DP20" s="54">
        <v>0</v>
      </c>
      <c r="DQ20" s="55"/>
      <c r="DR20" s="54">
        <v>0</v>
      </c>
      <c r="DS20" s="55"/>
      <c r="DT20" s="54">
        <v>0</v>
      </c>
      <c r="DU20" s="55"/>
      <c r="DV20" s="54">
        <v>0</v>
      </c>
      <c r="DW20" s="55"/>
      <c r="DX20" s="54">
        <v>0</v>
      </c>
      <c r="DY20" s="55"/>
      <c r="DZ20" s="54">
        <v>0</v>
      </c>
      <c r="EA20" s="55"/>
      <c r="EB20" s="54">
        <v>0</v>
      </c>
      <c r="EC20" s="55"/>
      <c r="ED20" s="54">
        <v>0</v>
      </c>
      <c r="EE20" s="55"/>
      <c r="EF20" s="54">
        <v>0</v>
      </c>
      <c r="EG20" s="55"/>
      <c r="EH20" s="54">
        <v>0</v>
      </c>
      <c r="EI20" s="55"/>
      <c r="EJ20" s="54">
        <v>0</v>
      </c>
      <c r="EK20" s="55"/>
      <c r="EL20" s="54">
        <v>0</v>
      </c>
      <c r="EM20" s="55"/>
      <c r="EN20" s="54">
        <v>0</v>
      </c>
      <c r="EO20" s="55"/>
      <c r="EP20" s="54">
        <v>0</v>
      </c>
      <c r="EQ20" s="55"/>
      <c r="ER20" s="54">
        <v>0</v>
      </c>
      <c r="ES20" s="55"/>
      <c r="ET20" s="54">
        <v>0</v>
      </c>
      <c r="EU20" s="55"/>
      <c r="EV20" s="54"/>
      <c r="EW20" s="55"/>
      <c r="EX20" s="54"/>
      <c r="EY20" s="55"/>
      <c r="EZ20" s="54"/>
      <c r="FA20" s="55"/>
    </row>
    <row r="21" spans="1:157" ht="42.75" customHeight="1">
      <c r="A21" s="3">
        <v>16</v>
      </c>
      <c r="B21" s="56" t="s">
        <v>14</v>
      </c>
      <c r="C21" s="57"/>
      <c r="D21" s="58"/>
      <c r="E21" s="4" t="s">
        <v>288</v>
      </c>
      <c r="F21" s="59">
        <v>3</v>
      </c>
      <c r="G21" s="60"/>
      <c r="H21" s="59">
        <v>2</v>
      </c>
      <c r="I21" s="60"/>
      <c r="J21" s="59">
        <v>2</v>
      </c>
      <c r="K21" s="60"/>
      <c r="L21" s="59">
        <v>1</v>
      </c>
      <c r="M21" s="60"/>
      <c r="N21" s="59">
        <v>1</v>
      </c>
      <c r="O21" s="60"/>
      <c r="P21" s="59">
        <v>2</v>
      </c>
      <c r="Q21" s="60"/>
      <c r="R21" s="59">
        <v>2</v>
      </c>
      <c r="S21" s="60"/>
      <c r="T21" s="59">
        <v>3</v>
      </c>
      <c r="U21" s="60"/>
      <c r="V21" s="59">
        <v>3</v>
      </c>
      <c r="W21" s="60"/>
      <c r="X21" s="59">
        <v>3</v>
      </c>
      <c r="Y21" s="60"/>
      <c r="Z21" s="59">
        <v>3</v>
      </c>
      <c r="AA21" s="60"/>
      <c r="AB21" s="59">
        <v>2</v>
      </c>
      <c r="AC21" s="60"/>
      <c r="AD21" s="59">
        <v>2</v>
      </c>
      <c r="AE21" s="60"/>
      <c r="AF21" s="59">
        <v>0</v>
      </c>
      <c r="AG21" s="60"/>
      <c r="AH21" s="59">
        <v>1</v>
      </c>
      <c r="AI21" s="60"/>
      <c r="AJ21" s="59">
        <v>1</v>
      </c>
      <c r="AK21" s="60"/>
      <c r="AL21" s="59">
        <v>61</v>
      </c>
      <c r="AM21" s="60"/>
      <c r="AN21" s="54">
        <v>19</v>
      </c>
      <c r="AO21" s="55"/>
      <c r="AP21" s="54">
        <v>0</v>
      </c>
      <c r="AQ21" s="55"/>
      <c r="AR21" s="59">
        <v>7</v>
      </c>
      <c r="AS21" s="60"/>
      <c r="AT21" s="59">
        <v>3</v>
      </c>
      <c r="AU21" s="60"/>
      <c r="AV21" s="54">
        <v>0</v>
      </c>
      <c r="AW21" s="55"/>
      <c r="AX21" s="54">
        <v>0</v>
      </c>
      <c r="AY21" s="55"/>
      <c r="AZ21" s="54">
        <v>4</v>
      </c>
      <c r="BA21" s="55"/>
      <c r="BB21" s="54">
        <v>0</v>
      </c>
      <c r="BC21" s="55"/>
      <c r="BD21" s="54">
        <v>5</v>
      </c>
      <c r="BE21" s="55"/>
      <c r="BF21" s="54">
        <v>18</v>
      </c>
      <c r="BG21" s="55"/>
      <c r="BH21" s="54">
        <v>2</v>
      </c>
      <c r="BI21" s="55"/>
      <c r="BJ21" s="54">
        <v>9</v>
      </c>
      <c r="BK21" s="55"/>
      <c r="BL21" s="54">
        <v>1</v>
      </c>
      <c r="BM21" s="55"/>
      <c r="BN21" s="54">
        <v>0</v>
      </c>
      <c r="BO21" s="55"/>
      <c r="BP21" s="54">
        <v>0</v>
      </c>
      <c r="BQ21" s="55"/>
      <c r="BR21" s="54">
        <v>0</v>
      </c>
      <c r="BS21" s="55"/>
      <c r="BT21" s="54">
        <v>0</v>
      </c>
      <c r="BU21" s="55"/>
      <c r="BV21" s="54">
        <v>0</v>
      </c>
      <c r="BW21" s="55"/>
      <c r="BX21" s="54">
        <v>0</v>
      </c>
      <c r="BY21" s="55"/>
      <c r="BZ21" s="54">
        <v>0</v>
      </c>
      <c r="CA21" s="55"/>
      <c r="CB21" s="54">
        <v>0</v>
      </c>
      <c r="CC21" s="55"/>
      <c r="CD21" s="54">
        <v>1</v>
      </c>
      <c r="CE21" s="55"/>
      <c r="CF21" s="54">
        <v>1</v>
      </c>
      <c r="CG21" s="55"/>
      <c r="CH21" s="54">
        <v>0</v>
      </c>
      <c r="CI21" s="55"/>
      <c r="CJ21" s="54">
        <v>0</v>
      </c>
      <c r="CK21" s="55"/>
      <c r="CL21" s="54">
        <v>0</v>
      </c>
      <c r="CM21" s="55"/>
      <c r="CN21" s="54">
        <v>0</v>
      </c>
      <c r="CO21" s="55"/>
      <c r="CP21" s="54">
        <v>0</v>
      </c>
      <c r="CQ21" s="55"/>
      <c r="CR21" s="54">
        <v>1</v>
      </c>
      <c r="CS21" s="55"/>
      <c r="CT21" s="54">
        <v>0</v>
      </c>
      <c r="CU21" s="55"/>
      <c r="CV21" s="54">
        <v>2</v>
      </c>
      <c r="CW21" s="55"/>
      <c r="CX21" s="54">
        <v>2</v>
      </c>
      <c r="CY21" s="55"/>
      <c r="CZ21" s="54">
        <v>1</v>
      </c>
      <c r="DA21" s="55"/>
      <c r="DB21" s="54">
        <v>3</v>
      </c>
      <c r="DC21" s="55"/>
      <c r="DD21" s="54">
        <v>2</v>
      </c>
      <c r="DE21" s="55"/>
      <c r="DF21" s="54">
        <v>2</v>
      </c>
      <c r="DG21" s="55"/>
      <c r="DH21" s="54">
        <v>3</v>
      </c>
      <c r="DI21" s="55"/>
      <c r="DJ21" s="54">
        <v>1</v>
      </c>
      <c r="DK21" s="55"/>
      <c r="DL21" s="54">
        <v>0</v>
      </c>
      <c r="DM21" s="55"/>
      <c r="DN21" s="54">
        <v>2</v>
      </c>
      <c r="DO21" s="55"/>
      <c r="DP21" s="54">
        <v>2</v>
      </c>
      <c r="DQ21" s="55"/>
      <c r="DR21" s="54">
        <v>1</v>
      </c>
      <c r="DS21" s="55"/>
      <c r="DT21" s="54">
        <v>3</v>
      </c>
      <c r="DU21" s="55"/>
      <c r="DV21" s="54">
        <v>1</v>
      </c>
      <c r="DW21" s="55"/>
      <c r="DX21" s="54">
        <v>2</v>
      </c>
      <c r="DY21" s="55"/>
      <c r="DZ21" s="54">
        <v>2</v>
      </c>
      <c r="EA21" s="55"/>
      <c r="EB21" s="54">
        <v>1</v>
      </c>
      <c r="EC21" s="55"/>
      <c r="ED21" s="54">
        <v>2</v>
      </c>
      <c r="EE21" s="55"/>
      <c r="EF21" s="54">
        <v>4</v>
      </c>
      <c r="EG21" s="55"/>
      <c r="EH21" s="54">
        <v>2</v>
      </c>
      <c r="EI21" s="55"/>
      <c r="EJ21" s="54">
        <v>2</v>
      </c>
      <c r="EK21" s="55"/>
      <c r="EL21" s="54">
        <v>2</v>
      </c>
      <c r="EM21" s="55"/>
      <c r="EN21" s="54">
        <v>0</v>
      </c>
      <c r="EO21" s="55"/>
      <c r="EP21" s="54">
        <v>3</v>
      </c>
      <c r="EQ21" s="55"/>
      <c r="ER21" s="54">
        <v>2</v>
      </c>
      <c r="ES21" s="55"/>
      <c r="ET21" s="54">
        <v>2</v>
      </c>
      <c r="EU21" s="55"/>
      <c r="EV21" s="54"/>
      <c r="EW21" s="55"/>
      <c r="EX21" s="54"/>
      <c r="EY21" s="55"/>
      <c r="EZ21" s="54"/>
      <c r="FA21" s="55"/>
    </row>
    <row r="22" spans="1:157" ht="51.75" customHeight="1">
      <c r="A22" s="3">
        <v>17</v>
      </c>
      <c r="B22" s="68" t="s">
        <v>15</v>
      </c>
      <c r="C22" s="68"/>
      <c r="D22" s="68"/>
      <c r="E22" s="4" t="s">
        <v>287</v>
      </c>
      <c r="F22" s="59">
        <v>0</v>
      </c>
      <c r="G22" s="60"/>
      <c r="H22" s="59">
        <v>0</v>
      </c>
      <c r="I22" s="60"/>
      <c r="J22" s="59">
        <v>0</v>
      </c>
      <c r="K22" s="60"/>
      <c r="L22" s="59">
        <v>0</v>
      </c>
      <c r="M22" s="60"/>
      <c r="N22" s="59">
        <v>0</v>
      </c>
      <c r="O22" s="60"/>
      <c r="P22" s="59">
        <v>0</v>
      </c>
      <c r="Q22" s="60"/>
      <c r="R22" s="59">
        <v>0</v>
      </c>
      <c r="S22" s="60"/>
      <c r="T22" s="59">
        <v>0</v>
      </c>
      <c r="U22" s="60"/>
      <c r="V22" s="59">
        <v>0</v>
      </c>
      <c r="W22" s="60"/>
      <c r="X22" s="59">
        <v>0</v>
      </c>
      <c r="Y22" s="60"/>
      <c r="Z22" s="59">
        <v>0</v>
      </c>
      <c r="AA22" s="60"/>
      <c r="AB22" s="59">
        <v>0</v>
      </c>
      <c r="AC22" s="60"/>
      <c r="AD22" s="59">
        <v>0</v>
      </c>
      <c r="AE22" s="60"/>
      <c r="AF22" s="59">
        <v>0</v>
      </c>
      <c r="AG22" s="60"/>
      <c r="AH22" s="59">
        <v>0</v>
      </c>
      <c r="AI22" s="60"/>
      <c r="AJ22" s="59">
        <v>0</v>
      </c>
      <c r="AK22" s="60"/>
      <c r="AL22" s="59">
        <v>1</v>
      </c>
      <c r="AM22" s="60"/>
      <c r="AN22" s="54">
        <v>0</v>
      </c>
      <c r="AO22" s="55"/>
      <c r="AP22" s="54">
        <v>0</v>
      </c>
      <c r="AQ22" s="55"/>
      <c r="AR22" s="59">
        <v>0</v>
      </c>
      <c r="AS22" s="60"/>
      <c r="AT22" s="59">
        <v>0</v>
      </c>
      <c r="AU22" s="60"/>
      <c r="AV22" s="54">
        <v>0</v>
      </c>
      <c r="AW22" s="55"/>
      <c r="AX22" s="54">
        <v>0</v>
      </c>
      <c r="AY22" s="55"/>
      <c r="AZ22" s="54">
        <v>0</v>
      </c>
      <c r="BA22" s="55"/>
      <c r="BB22" s="54">
        <v>0</v>
      </c>
      <c r="BC22" s="55"/>
      <c r="BD22" s="54">
        <v>0</v>
      </c>
      <c r="BE22" s="55"/>
      <c r="BF22" s="54">
        <v>0</v>
      </c>
      <c r="BG22" s="55"/>
      <c r="BH22" s="54">
        <v>0</v>
      </c>
      <c r="BI22" s="55"/>
      <c r="BJ22" s="54">
        <v>0</v>
      </c>
      <c r="BK22" s="55"/>
      <c r="BL22" s="54">
        <v>0</v>
      </c>
      <c r="BM22" s="55"/>
      <c r="BN22" s="54">
        <v>0</v>
      </c>
      <c r="BO22" s="55"/>
      <c r="BP22" s="54">
        <v>0</v>
      </c>
      <c r="BQ22" s="55"/>
      <c r="BR22" s="54">
        <v>0</v>
      </c>
      <c r="BS22" s="55"/>
      <c r="BT22" s="54">
        <v>0</v>
      </c>
      <c r="BU22" s="55"/>
      <c r="BV22" s="54">
        <v>0</v>
      </c>
      <c r="BW22" s="55"/>
      <c r="BX22" s="54">
        <v>0</v>
      </c>
      <c r="BY22" s="55"/>
      <c r="BZ22" s="54">
        <v>0</v>
      </c>
      <c r="CA22" s="55"/>
      <c r="CB22" s="54">
        <v>0</v>
      </c>
      <c r="CC22" s="55"/>
      <c r="CD22" s="54">
        <v>0</v>
      </c>
      <c r="CE22" s="55"/>
      <c r="CF22" s="54">
        <v>0</v>
      </c>
      <c r="CG22" s="55"/>
      <c r="CH22" s="54">
        <v>0</v>
      </c>
      <c r="CI22" s="55"/>
      <c r="CJ22" s="54">
        <v>0</v>
      </c>
      <c r="CK22" s="55"/>
      <c r="CL22" s="54">
        <v>0</v>
      </c>
      <c r="CM22" s="55"/>
      <c r="CN22" s="54">
        <v>0</v>
      </c>
      <c r="CO22" s="55"/>
      <c r="CP22" s="54">
        <v>0</v>
      </c>
      <c r="CQ22" s="55"/>
      <c r="CR22" s="54">
        <v>0</v>
      </c>
      <c r="CS22" s="55"/>
      <c r="CT22" s="54">
        <v>0</v>
      </c>
      <c r="CU22" s="55"/>
      <c r="CV22" s="54">
        <v>0</v>
      </c>
      <c r="CW22" s="55"/>
      <c r="CX22" s="54">
        <v>0</v>
      </c>
      <c r="CY22" s="55"/>
      <c r="CZ22" s="54">
        <v>0</v>
      </c>
      <c r="DA22" s="55"/>
      <c r="DB22" s="54">
        <v>0</v>
      </c>
      <c r="DC22" s="55"/>
      <c r="DD22" s="54">
        <v>0</v>
      </c>
      <c r="DE22" s="55"/>
      <c r="DF22" s="54">
        <v>0</v>
      </c>
      <c r="DG22" s="55"/>
      <c r="DH22" s="54">
        <v>0</v>
      </c>
      <c r="DI22" s="55"/>
      <c r="DJ22" s="54">
        <v>0</v>
      </c>
      <c r="DK22" s="55"/>
      <c r="DL22" s="54">
        <v>0</v>
      </c>
      <c r="DM22" s="55"/>
      <c r="DN22" s="54">
        <v>0</v>
      </c>
      <c r="DO22" s="55"/>
      <c r="DP22" s="54">
        <v>0</v>
      </c>
      <c r="DQ22" s="55"/>
      <c r="DR22" s="54">
        <v>0</v>
      </c>
      <c r="DS22" s="55"/>
      <c r="DT22" s="54">
        <v>0</v>
      </c>
      <c r="DU22" s="55"/>
      <c r="DV22" s="54">
        <v>0</v>
      </c>
      <c r="DW22" s="55"/>
      <c r="DX22" s="54">
        <v>0</v>
      </c>
      <c r="DY22" s="55"/>
      <c r="DZ22" s="54">
        <v>0</v>
      </c>
      <c r="EA22" s="55"/>
      <c r="EB22" s="54">
        <v>0</v>
      </c>
      <c r="EC22" s="55"/>
      <c r="ED22" s="54">
        <v>0</v>
      </c>
      <c r="EE22" s="55"/>
      <c r="EF22" s="54">
        <v>0</v>
      </c>
      <c r="EG22" s="55"/>
      <c r="EH22" s="54">
        <v>0</v>
      </c>
      <c r="EI22" s="55"/>
      <c r="EJ22" s="54">
        <v>0</v>
      </c>
      <c r="EK22" s="55"/>
      <c r="EL22" s="54">
        <v>0</v>
      </c>
      <c r="EM22" s="55"/>
      <c r="EN22" s="54">
        <v>0</v>
      </c>
      <c r="EO22" s="55"/>
      <c r="EP22" s="54">
        <v>0</v>
      </c>
      <c r="EQ22" s="55"/>
      <c r="ER22" s="54">
        <v>0</v>
      </c>
      <c r="ES22" s="55"/>
      <c r="ET22" s="54">
        <v>0</v>
      </c>
      <c r="EU22" s="55"/>
      <c r="EV22" s="54"/>
      <c r="EW22" s="55"/>
      <c r="EX22" s="54"/>
      <c r="EY22" s="55"/>
      <c r="EZ22" s="54"/>
      <c r="FA22" s="55"/>
    </row>
    <row r="23" spans="1:157" ht="60" customHeight="1">
      <c r="A23" s="3">
        <v>18</v>
      </c>
      <c r="B23" s="68" t="s">
        <v>16</v>
      </c>
      <c r="C23" s="68"/>
      <c r="D23" s="68"/>
      <c r="E23" s="4" t="s">
        <v>300</v>
      </c>
      <c r="F23" s="59">
        <v>0</v>
      </c>
      <c r="G23" s="60"/>
      <c r="H23" s="59">
        <v>0</v>
      </c>
      <c r="I23" s="60"/>
      <c r="J23" s="59">
        <v>0</v>
      </c>
      <c r="K23" s="60"/>
      <c r="L23" s="59">
        <v>0</v>
      </c>
      <c r="M23" s="60"/>
      <c r="N23" s="59">
        <v>0</v>
      </c>
      <c r="O23" s="60"/>
      <c r="P23" s="59">
        <v>0</v>
      </c>
      <c r="Q23" s="60"/>
      <c r="R23" s="59">
        <v>0</v>
      </c>
      <c r="S23" s="60"/>
      <c r="T23" s="59">
        <v>0</v>
      </c>
      <c r="U23" s="60"/>
      <c r="V23" s="59">
        <v>0</v>
      </c>
      <c r="W23" s="60"/>
      <c r="X23" s="59">
        <v>0</v>
      </c>
      <c r="Y23" s="60"/>
      <c r="Z23" s="59">
        <v>0</v>
      </c>
      <c r="AA23" s="60"/>
      <c r="AB23" s="59">
        <v>0</v>
      </c>
      <c r="AC23" s="60"/>
      <c r="AD23" s="59">
        <v>0</v>
      </c>
      <c r="AE23" s="60"/>
      <c r="AF23" s="59">
        <v>0</v>
      </c>
      <c r="AG23" s="60"/>
      <c r="AH23" s="59">
        <v>0</v>
      </c>
      <c r="AI23" s="60"/>
      <c r="AJ23" s="59">
        <v>0</v>
      </c>
      <c r="AK23" s="60"/>
      <c r="AL23" s="59">
        <v>0</v>
      </c>
      <c r="AM23" s="60"/>
      <c r="AN23" s="54">
        <v>0</v>
      </c>
      <c r="AO23" s="55"/>
      <c r="AP23" s="54">
        <v>0</v>
      </c>
      <c r="AQ23" s="55"/>
      <c r="AR23" s="59">
        <v>0</v>
      </c>
      <c r="AS23" s="60"/>
      <c r="AT23" s="59">
        <v>0</v>
      </c>
      <c r="AU23" s="60"/>
      <c r="AV23" s="54">
        <v>0</v>
      </c>
      <c r="AW23" s="55"/>
      <c r="AX23" s="54">
        <v>0</v>
      </c>
      <c r="AY23" s="55"/>
      <c r="AZ23" s="54">
        <v>0</v>
      </c>
      <c r="BA23" s="55"/>
      <c r="BB23" s="54">
        <v>0</v>
      </c>
      <c r="BC23" s="55"/>
      <c r="BD23" s="54">
        <v>0</v>
      </c>
      <c r="BE23" s="55"/>
      <c r="BF23" s="54">
        <v>0</v>
      </c>
      <c r="BG23" s="55"/>
      <c r="BH23" s="54">
        <v>0</v>
      </c>
      <c r="BI23" s="55"/>
      <c r="BJ23" s="54">
        <v>0</v>
      </c>
      <c r="BK23" s="55"/>
      <c r="BL23" s="54">
        <v>0</v>
      </c>
      <c r="BM23" s="55"/>
      <c r="BN23" s="54">
        <v>0</v>
      </c>
      <c r="BO23" s="55"/>
      <c r="BP23" s="54">
        <v>0</v>
      </c>
      <c r="BQ23" s="55"/>
      <c r="BR23" s="54">
        <v>0</v>
      </c>
      <c r="BS23" s="55"/>
      <c r="BT23" s="54">
        <v>0</v>
      </c>
      <c r="BU23" s="55"/>
      <c r="BV23" s="54">
        <v>0</v>
      </c>
      <c r="BW23" s="55"/>
      <c r="BX23" s="54">
        <v>0</v>
      </c>
      <c r="BY23" s="55"/>
      <c r="BZ23" s="54">
        <v>0</v>
      </c>
      <c r="CA23" s="55"/>
      <c r="CB23" s="54">
        <v>0</v>
      </c>
      <c r="CC23" s="55"/>
      <c r="CD23" s="54">
        <v>0</v>
      </c>
      <c r="CE23" s="55"/>
      <c r="CF23" s="54">
        <v>0</v>
      </c>
      <c r="CG23" s="55"/>
      <c r="CH23" s="54">
        <v>0</v>
      </c>
      <c r="CI23" s="55"/>
      <c r="CJ23" s="54">
        <v>0</v>
      </c>
      <c r="CK23" s="55"/>
      <c r="CL23" s="54">
        <v>0</v>
      </c>
      <c r="CM23" s="55"/>
      <c r="CN23" s="54">
        <v>0</v>
      </c>
      <c r="CO23" s="55"/>
      <c r="CP23" s="54">
        <v>0</v>
      </c>
      <c r="CQ23" s="55"/>
      <c r="CR23" s="54">
        <v>0</v>
      </c>
      <c r="CS23" s="55"/>
      <c r="CT23" s="54">
        <v>0</v>
      </c>
      <c r="CU23" s="55"/>
      <c r="CV23" s="54">
        <v>0</v>
      </c>
      <c r="CW23" s="55"/>
      <c r="CX23" s="54">
        <v>0</v>
      </c>
      <c r="CY23" s="55"/>
      <c r="CZ23" s="54">
        <v>0</v>
      </c>
      <c r="DA23" s="55"/>
      <c r="DB23" s="54">
        <v>0</v>
      </c>
      <c r="DC23" s="55"/>
      <c r="DD23" s="54">
        <v>0</v>
      </c>
      <c r="DE23" s="55"/>
      <c r="DF23" s="54">
        <v>0</v>
      </c>
      <c r="DG23" s="55"/>
      <c r="DH23" s="54">
        <v>0</v>
      </c>
      <c r="DI23" s="55"/>
      <c r="DJ23" s="54">
        <v>0</v>
      </c>
      <c r="DK23" s="55"/>
      <c r="DL23" s="54">
        <v>0</v>
      </c>
      <c r="DM23" s="55"/>
      <c r="DN23" s="54">
        <v>0</v>
      </c>
      <c r="DO23" s="55"/>
      <c r="DP23" s="54">
        <v>0</v>
      </c>
      <c r="DQ23" s="55"/>
      <c r="DR23" s="54">
        <v>0</v>
      </c>
      <c r="DS23" s="55"/>
      <c r="DT23" s="54">
        <v>0</v>
      </c>
      <c r="DU23" s="55"/>
      <c r="DV23" s="54">
        <v>0</v>
      </c>
      <c r="DW23" s="55"/>
      <c r="DX23" s="54">
        <v>0</v>
      </c>
      <c r="DY23" s="55"/>
      <c r="DZ23" s="54">
        <v>0</v>
      </c>
      <c r="EA23" s="55"/>
      <c r="EB23" s="54">
        <v>0</v>
      </c>
      <c r="EC23" s="55"/>
      <c r="ED23" s="54">
        <v>0</v>
      </c>
      <c r="EE23" s="55"/>
      <c r="EF23" s="54">
        <v>0</v>
      </c>
      <c r="EG23" s="55"/>
      <c r="EH23" s="54">
        <v>0</v>
      </c>
      <c r="EI23" s="55"/>
      <c r="EJ23" s="54">
        <v>0</v>
      </c>
      <c r="EK23" s="55"/>
      <c r="EL23" s="54">
        <v>0</v>
      </c>
      <c r="EM23" s="55"/>
      <c r="EN23" s="54">
        <v>0</v>
      </c>
      <c r="EO23" s="55"/>
      <c r="EP23" s="54">
        <v>0</v>
      </c>
      <c r="EQ23" s="55"/>
      <c r="ER23" s="54">
        <v>0</v>
      </c>
      <c r="ES23" s="55"/>
      <c r="ET23" s="54">
        <v>0</v>
      </c>
      <c r="EU23" s="55"/>
      <c r="EV23" s="54"/>
      <c r="EW23" s="55"/>
      <c r="EX23" s="54"/>
      <c r="EY23" s="55"/>
      <c r="EZ23" s="54"/>
      <c r="FA23" s="55"/>
    </row>
    <row r="24" spans="1:157" ht="34.5" customHeight="1">
      <c r="A24" s="3">
        <v>19</v>
      </c>
      <c r="B24" s="68" t="s">
        <v>17</v>
      </c>
      <c r="C24" s="68"/>
      <c r="D24" s="68"/>
      <c r="E24" s="4" t="s">
        <v>324</v>
      </c>
      <c r="F24" s="59">
        <v>0</v>
      </c>
      <c r="G24" s="60"/>
      <c r="H24" s="59">
        <v>0</v>
      </c>
      <c r="I24" s="60"/>
      <c r="J24" s="59">
        <v>0</v>
      </c>
      <c r="K24" s="60"/>
      <c r="L24" s="59">
        <v>0</v>
      </c>
      <c r="M24" s="60"/>
      <c r="N24" s="59">
        <v>0</v>
      </c>
      <c r="O24" s="60"/>
      <c r="P24" s="59">
        <v>0</v>
      </c>
      <c r="Q24" s="60"/>
      <c r="R24" s="59">
        <v>0</v>
      </c>
      <c r="S24" s="60"/>
      <c r="T24" s="59">
        <v>0</v>
      </c>
      <c r="U24" s="60"/>
      <c r="V24" s="59">
        <v>0</v>
      </c>
      <c r="W24" s="60"/>
      <c r="X24" s="59">
        <v>0</v>
      </c>
      <c r="Y24" s="60"/>
      <c r="Z24" s="59">
        <v>0</v>
      </c>
      <c r="AA24" s="60"/>
      <c r="AB24" s="59">
        <v>0</v>
      </c>
      <c r="AC24" s="60"/>
      <c r="AD24" s="59">
        <v>0</v>
      </c>
      <c r="AE24" s="60"/>
      <c r="AF24" s="59">
        <v>0</v>
      </c>
      <c r="AG24" s="60"/>
      <c r="AH24" s="59">
        <v>0</v>
      </c>
      <c r="AI24" s="60"/>
      <c r="AJ24" s="59">
        <v>1</v>
      </c>
      <c r="AK24" s="60"/>
      <c r="AL24" s="59">
        <v>0</v>
      </c>
      <c r="AM24" s="60"/>
      <c r="AN24" s="54">
        <v>0</v>
      </c>
      <c r="AO24" s="55"/>
      <c r="AP24" s="54">
        <v>0</v>
      </c>
      <c r="AQ24" s="55"/>
      <c r="AR24" s="59">
        <v>0</v>
      </c>
      <c r="AS24" s="60"/>
      <c r="AT24" s="59">
        <v>0</v>
      </c>
      <c r="AU24" s="60"/>
      <c r="AV24" s="54">
        <v>0</v>
      </c>
      <c r="AW24" s="55"/>
      <c r="AX24" s="54">
        <v>0</v>
      </c>
      <c r="AY24" s="55"/>
      <c r="AZ24" s="54">
        <v>0</v>
      </c>
      <c r="BA24" s="55"/>
      <c r="BB24" s="54">
        <v>0</v>
      </c>
      <c r="BC24" s="55"/>
      <c r="BD24" s="54">
        <v>0</v>
      </c>
      <c r="BE24" s="55"/>
      <c r="BF24" s="54">
        <v>0</v>
      </c>
      <c r="BG24" s="55"/>
      <c r="BH24" s="54">
        <v>0</v>
      </c>
      <c r="BI24" s="55"/>
      <c r="BJ24" s="54">
        <v>0</v>
      </c>
      <c r="BK24" s="55"/>
      <c r="BL24" s="54">
        <v>0</v>
      </c>
      <c r="BM24" s="55"/>
      <c r="BN24" s="54">
        <v>0</v>
      </c>
      <c r="BO24" s="55"/>
      <c r="BP24" s="54">
        <v>0</v>
      </c>
      <c r="BQ24" s="55"/>
      <c r="BR24" s="54">
        <v>0</v>
      </c>
      <c r="BS24" s="55"/>
      <c r="BT24" s="54">
        <v>0</v>
      </c>
      <c r="BU24" s="55"/>
      <c r="BV24" s="54">
        <v>0</v>
      </c>
      <c r="BW24" s="55"/>
      <c r="BX24" s="54">
        <v>0</v>
      </c>
      <c r="BY24" s="55"/>
      <c r="BZ24" s="54">
        <v>0</v>
      </c>
      <c r="CA24" s="55"/>
      <c r="CB24" s="54">
        <v>0</v>
      </c>
      <c r="CC24" s="55"/>
      <c r="CD24" s="54">
        <v>0</v>
      </c>
      <c r="CE24" s="55"/>
      <c r="CF24" s="54">
        <v>0</v>
      </c>
      <c r="CG24" s="55"/>
      <c r="CH24" s="54">
        <v>0</v>
      </c>
      <c r="CI24" s="55"/>
      <c r="CJ24" s="54">
        <v>0</v>
      </c>
      <c r="CK24" s="55"/>
      <c r="CL24" s="54">
        <v>0</v>
      </c>
      <c r="CM24" s="55"/>
      <c r="CN24" s="54">
        <v>0</v>
      </c>
      <c r="CO24" s="55"/>
      <c r="CP24" s="54">
        <v>0</v>
      </c>
      <c r="CQ24" s="55"/>
      <c r="CR24" s="54">
        <v>0</v>
      </c>
      <c r="CS24" s="55"/>
      <c r="CT24" s="54">
        <v>0</v>
      </c>
      <c r="CU24" s="55"/>
      <c r="CV24" s="54">
        <v>0</v>
      </c>
      <c r="CW24" s="55"/>
      <c r="CX24" s="54">
        <v>0</v>
      </c>
      <c r="CY24" s="55"/>
      <c r="CZ24" s="54">
        <v>0</v>
      </c>
      <c r="DA24" s="55"/>
      <c r="DB24" s="54">
        <v>0</v>
      </c>
      <c r="DC24" s="55"/>
      <c r="DD24" s="54">
        <v>0</v>
      </c>
      <c r="DE24" s="55"/>
      <c r="DF24" s="54">
        <v>0</v>
      </c>
      <c r="DG24" s="55"/>
      <c r="DH24" s="54">
        <v>0</v>
      </c>
      <c r="DI24" s="55"/>
      <c r="DJ24" s="54">
        <v>0</v>
      </c>
      <c r="DK24" s="55"/>
      <c r="DL24" s="54">
        <v>0</v>
      </c>
      <c r="DM24" s="55"/>
      <c r="DN24" s="54">
        <v>0</v>
      </c>
      <c r="DO24" s="55"/>
      <c r="DP24" s="54">
        <v>0</v>
      </c>
      <c r="DQ24" s="55"/>
      <c r="DR24" s="54">
        <v>0</v>
      </c>
      <c r="DS24" s="55"/>
      <c r="DT24" s="54">
        <v>0</v>
      </c>
      <c r="DU24" s="55"/>
      <c r="DV24" s="54">
        <v>0</v>
      </c>
      <c r="DW24" s="55"/>
      <c r="DX24" s="54">
        <v>0</v>
      </c>
      <c r="DY24" s="55"/>
      <c r="DZ24" s="54">
        <v>0</v>
      </c>
      <c r="EA24" s="55"/>
      <c r="EB24" s="54">
        <v>0</v>
      </c>
      <c r="EC24" s="55"/>
      <c r="ED24" s="54">
        <v>0</v>
      </c>
      <c r="EE24" s="55"/>
      <c r="EF24" s="54">
        <v>0</v>
      </c>
      <c r="EG24" s="55"/>
      <c r="EH24" s="54">
        <v>0</v>
      </c>
      <c r="EI24" s="55"/>
      <c r="EJ24" s="54">
        <v>0</v>
      </c>
      <c r="EK24" s="55"/>
      <c r="EL24" s="54">
        <v>0</v>
      </c>
      <c r="EM24" s="55"/>
      <c r="EN24" s="54">
        <v>0</v>
      </c>
      <c r="EO24" s="55"/>
      <c r="EP24" s="54">
        <v>0</v>
      </c>
      <c r="EQ24" s="55"/>
      <c r="ER24" s="54">
        <v>0</v>
      </c>
      <c r="ES24" s="55"/>
      <c r="ET24" s="54">
        <v>0</v>
      </c>
      <c r="EU24" s="55"/>
      <c r="EV24" s="54"/>
      <c r="EW24" s="55"/>
      <c r="EX24" s="54"/>
      <c r="EY24" s="55"/>
      <c r="EZ24" s="54"/>
      <c r="FA24" s="55"/>
    </row>
    <row r="25" spans="1:157" ht="48" customHeight="1">
      <c r="A25" s="3">
        <v>20</v>
      </c>
      <c r="B25" s="69" t="s">
        <v>18</v>
      </c>
      <c r="C25" s="69"/>
      <c r="D25" s="69"/>
      <c r="E25" s="4" t="s">
        <v>333</v>
      </c>
      <c r="F25" s="59">
        <v>1</v>
      </c>
      <c r="G25" s="60"/>
      <c r="H25" s="59">
        <v>1</v>
      </c>
      <c r="I25" s="60"/>
      <c r="J25" s="59">
        <v>1</v>
      </c>
      <c r="K25" s="60"/>
      <c r="L25" s="59">
        <v>1</v>
      </c>
      <c r="M25" s="60"/>
      <c r="N25" s="59">
        <v>1</v>
      </c>
      <c r="O25" s="60"/>
      <c r="P25" s="59">
        <v>1</v>
      </c>
      <c r="Q25" s="60"/>
      <c r="R25" s="59">
        <v>1</v>
      </c>
      <c r="S25" s="60"/>
      <c r="T25" s="59">
        <v>1</v>
      </c>
      <c r="U25" s="60"/>
      <c r="V25" s="59">
        <v>1</v>
      </c>
      <c r="W25" s="60"/>
      <c r="X25" s="59">
        <v>1</v>
      </c>
      <c r="Y25" s="60"/>
      <c r="Z25" s="59">
        <v>1</v>
      </c>
      <c r="AA25" s="60"/>
      <c r="AB25" s="59">
        <v>1</v>
      </c>
      <c r="AC25" s="60"/>
      <c r="AD25" s="59">
        <v>1</v>
      </c>
      <c r="AE25" s="60"/>
      <c r="AF25" s="59">
        <v>1</v>
      </c>
      <c r="AG25" s="60"/>
      <c r="AH25" s="59">
        <v>1</v>
      </c>
      <c r="AI25" s="60"/>
      <c r="AJ25" s="59">
        <v>1</v>
      </c>
      <c r="AK25" s="60"/>
      <c r="AL25" s="59">
        <v>4</v>
      </c>
      <c r="AM25" s="60"/>
      <c r="AN25" s="54">
        <v>3</v>
      </c>
      <c r="AO25" s="55"/>
      <c r="AP25" s="54">
        <v>5</v>
      </c>
      <c r="AQ25" s="55"/>
      <c r="AR25" s="59">
        <v>1</v>
      </c>
      <c r="AS25" s="60"/>
      <c r="AT25" s="59">
        <v>0</v>
      </c>
      <c r="AU25" s="60"/>
      <c r="AV25" s="54">
        <v>0</v>
      </c>
      <c r="AW25" s="55"/>
      <c r="AX25" s="54">
        <v>1</v>
      </c>
      <c r="AY25" s="55"/>
      <c r="AZ25" s="54">
        <v>1</v>
      </c>
      <c r="BA25" s="55"/>
      <c r="BB25" s="54">
        <v>1</v>
      </c>
      <c r="BC25" s="55"/>
      <c r="BD25" s="54">
        <v>1</v>
      </c>
      <c r="BE25" s="55"/>
      <c r="BF25" s="54">
        <v>1</v>
      </c>
      <c r="BG25" s="55"/>
      <c r="BH25" s="54">
        <v>1</v>
      </c>
      <c r="BI25" s="55"/>
      <c r="BJ25" s="54">
        <v>1</v>
      </c>
      <c r="BK25" s="55"/>
      <c r="BL25" s="54">
        <v>1</v>
      </c>
      <c r="BM25" s="55"/>
      <c r="BN25" s="54">
        <v>1</v>
      </c>
      <c r="BO25" s="55"/>
      <c r="BP25" s="54">
        <v>1</v>
      </c>
      <c r="BQ25" s="55"/>
      <c r="BR25" s="54">
        <v>1</v>
      </c>
      <c r="BS25" s="55"/>
      <c r="BT25" s="54">
        <v>1</v>
      </c>
      <c r="BU25" s="55"/>
      <c r="BV25" s="54">
        <v>1</v>
      </c>
      <c r="BW25" s="55"/>
      <c r="BX25" s="54">
        <v>1</v>
      </c>
      <c r="BY25" s="55"/>
      <c r="BZ25" s="54">
        <v>1</v>
      </c>
      <c r="CA25" s="55"/>
      <c r="CB25" s="54">
        <v>1</v>
      </c>
      <c r="CC25" s="55"/>
      <c r="CD25" s="54">
        <v>1</v>
      </c>
      <c r="CE25" s="55"/>
      <c r="CF25" s="54">
        <v>1</v>
      </c>
      <c r="CG25" s="55"/>
      <c r="CH25" s="54">
        <v>1</v>
      </c>
      <c r="CI25" s="55"/>
      <c r="CJ25" s="54">
        <v>1</v>
      </c>
      <c r="CK25" s="55"/>
      <c r="CL25" s="54">
        <v>1</v>
      </c>
      <c r="CM25" s="55"/>
      <c r="CN25" s="54">
        <v>1</v>
      </c>
      <c r="CO25" s="55"/>
      <c r="CP25" s="54">
        <v>1</v>
      </c>
      <c r="CQ25" s="55"/>
      <c r="CR25" s="54">
        <v>1</v>
      </c>
      <c r="CS25" s="55"/>
      <c r="CT25" s="54">
        <v>0</v>
      </c>
      <c r="CU25" s="55"/>
      <c r="CV25" s="54">
        <v>1</v>
      </c>
      <c r="CW25" s="55"/>
      <c r="CX25" s="54">
        <v>1</v>
      </c>
      <c r="CY25" s="55"/>
      <c r="CZ25" s="54">
        <v>1</v>
      </c>
      <c r="DA25" s="55"/>
      <c r="DB25" s="54">
        <v>1</v>
      </c>
      <c r="DC25" s="55"/>
      <c r="DD25" s="54">
        <v>1</v>
      </c>
      <c r="DE25" s="55"/>
      <c r="DF25" s="54">
        <v>1</v>
      </c>
      <c r="DG25" s="55"/>
      <c r="DH25" s="54">
        <v>1</v>
      </c>
      <c r="DI25" s="55"/>
      <c r="DJ25" s="54">
        <v>1</v>
      </c>
      <c r="DK25" s="55"/>
      <c r="DL25" s="54">
        <v>1</v>
      </c>
      <c r="DM25" s="55"/>
      <c r="DN25" s="54">
        <v>1</v>
      </c>
      <c r="DO25" s="55"/>
      <c r="DP25" s="54">
        <v>1</v>
      </c>
      <c r="DQ25" s="55"/>
      <c r="DR25" s="54">
        <v>1</v>
      </c>
      <c r="DS25" s="55"/>
      <c r="DT25" s="54">
        <v>1</v>
      </c>
      <c r="DU25" s="55"/>
      <c r="DV25" s="54">
        <v>1</v>
      </c>
      <c r="DW25" s="55"/>
      <c r="DX25" s="54">
        <v>1</v>
      </c>
      <c r="DY25" s="55"/>
      <c r="DZ25" s="54">
        <v>1</v>
      </c>
      <c r="EA25" s="55"/>
      <c r="EB25" s="54">
        <v>1</v>
      </c>
      <c r="EC25" s="55"/>
      <c r="ED25" s="54">
        <v>1</v>
      </c>
      <c r="EE25" s="55"/>
      <c r="EF25" s="54">
        <v>1</v>
      </c>
      <c r="EG25" s="55"/>
      <c r="EH25" s="54">
        <v>1</v>
      </c>
      <c r="EI25" s="55"/>
      <c r="EJ25" s="54">
        <v>1</v>
      </c>
      <c r="EK25" s="55"/>
      <c r="EL25" s="54">
        <v>1</v>
      </c>
      <c r="EM25" s="55"/>
      <c r="EN25" s="54">
        <v>1</v>
      </c>
      <c r="EO25" s="55"/>
      <c r="EP25" s="54">
        <v>1</v>
      </c>
      <c r="EQ25" s="55"/>
      <c r="ER25" s="54">
        <v>1</v>
      </c>
      <c r="ES25" s="55"/>
      <c r="ET25" s="54">
        <v>1</v>
      </c>
      <c r="EU25" s="55"/>
      <c r="EV25" s="54"/>
      <c r="EW25" s="55"/>
      <c r="EX25" s="54"/>
      <c r="EY25" s="55"/>
      <c r="EZ25" s="54"/>
      <c r="FA25" s="55"/>
    </row>
    <row r="26" spans="1:157" ht="27" customHeight="1">
      <c r="A26" s="3">
        <v>21</v>
      </c>
      <c r="B26" s="68" t="s">
        <v>19</v>
      </c>
      <c r="C26" s="68"/>
      <c r="D26" s="68"/>
      <c r="E26" s="4" t="s">
        <v>334</v>
      </c>
      <c r="F26" s="59">
        <v>1</v>
      </c>
      <c r="G26" s="60"/>
      <c r="H26" s="59">
        <v>1</v>
      </c>
      <c r="I26" s="60"/>
      <c r="J26" s="59">
        <v>1</v>
      </c>
      <c r="K26" s="60"/>
      <c r="L26" s="59">
        <v>1</v>
      </c>
      <c r="M26" s="60"/>
      <c r="N26" s="59">
        <v>1</v>
      </c>
      <c r="O26" s="60"/>
      <c r="P26" s="59">
        <v>1</v>
      </c>
      <c r="Q26" s="60"/>
      <c r="R26" s="59">
        <v>1</v>
      </c>
      <c r="S26" s="60"/>
      <c r="T26" s="59">
        <v>1</v>
      </c>
      <c r="U26" s="60"/>
      <c r="V26" s="59">
        <v>1</v>
      </c>
      <c r="W26" s="60"/>
      <c r="X26" s="59">
        <v>1</v>
      </c>
      <c r="Y26" s="60"/>
      <c r="Z26" s="59">
        <v>1</v>
      </c>
      <c r="AA26" s="60"/>
      <c r="AB26" s="59">
        <v>1</v>
      </c>
      <c r="AC26" s="60"/>
      <c r="AD26" s="59">
        <v>1</v>
      </c>
      <c r="AE26" s="60"/>
      <c r="AF26" s="59">
        <v>1</v>
      </c>
      <c r="AG26" s="60"/>
      <c r="AH26" s="59">
        <v>1</v>
      </c>
      <c r="AI26" s="60"/>
      <c r="AJ26" s="59">
        <v>1</v>
      </c>
      <c r="AK26" s="60"/>
      <c r="AL26" s="59">
        <v>4</v>
      </c>
      <c r="AM26" s="60"/>
      <c r="AN26" s="54">
        <v>2</v>
      </c>
      <c r="AO26" s="55"/>
      <c r="AP26" s="54">
        <v>4</v>
      </c>
      <c r="AQ26" s="55"/>
      <c r="AR26" s="59">
        <v>1</v>
      </c>
      <c r="AS26" s="60"/>
      <c r="AT26" s="59">
        <v>1</v>
      </c>
      <c r="AU26" s="60"/>
      <c r="AV26" s="54">
        <v>1</v>
      </c>
      <c r="AW26" s="55"/>
      <c r="AX26" s="54">
        <v>1</v>
      </c>
      <c r="AY26" s="55"/>
      <c r="AZ26" s="54">
        <v>1</v>
      </c>
      <c r="BA26" s="55"/>
      <c r="BB26" s="54">
        <v>1</v>
      </c>
      <c r="BC26" s="55"/>
      <c r="BD26" s="54">
        <v>1</v>
      </c>
      <c r="BE26" s="55"/>
      <c r="BF26" s="54">
        <v>1</v>
      </c>
      <c r="BG26" s="55"/>
      <c r="BH26" s="54">
        <v>1</v>
      </c>
      <c r="BI26" s="55"/>
      <c r="BJ26" s="54">
        <v>1</v>
      </c>
      <c r="BK26" s="55"/>
      <c r="BL26" s="54">
        <v>1</v>
      </c>
      <c r="BM26" s="55"/>
      <c r="BN26" s="54">
        <v>1</v>
      </c>
      <c r="BO26" s="55"/>
      <c r="BP26" s="54">
        <v>1</v>
      </c>
      <c r="BQ26" s="55"/>
      <c r="BR26" s="54">
        <v>1</v>
      </c>
      <c r="BS26" s="55"/>
      <c r="BT26" s="54">
        <v>1</v>
      </c>
      <c r="BU26" s="55"/>
      <c r="BV26" s="54">
        <v>1</v>
      </c>
      <c r="BW26" s="55"/>
      <c r="BX26" s="54">
        <v>1</v>
      </c>
      <c r="BY26" s="55"/>
      <c r="BZ26" s="54">
        <v>1</v>
      </c>
      <c r="CA26" s="55"/>
      <c r="CB26" s="54">
        <v>1</v>
      </c>
      <c r="CC26" s="55"/>
      <c r="CD26" s="54">
        <v>1</v>
      </c>
      <c r="CE26" s="55"/>
      <c r="CF26" s="54">
        <v>1</v>
      </c>
      <c r="CG26" s="55"/>
      <c r="CH26" s="54">
        <v>1</v>
      </c>
      <c r="CI26" s="55"/>
      <c r="CJ26" s="54">
        <v>1</v>
      </c>
      <c r="CK26" s="55"/>
      <c r="CL26" s="54">
        <v>1</v>
      </c>
      <c r="CM26" s="55"/>
      <c r="CN26" s="54">
        <v>1</v>
      </c>
      <c r="CO26" s="55"/>
      <c r="CP26" s="54">
        <v>1</v>
      </c>
      <c r="CQ26" s="55"/>
      <c r="CR26" s="54">
        <v>1</v>
      </c>
      <c r="CS26" s="55"/>
      <c r="CT26" s="54">
        <v>0</v>
      </c>
      <c r="CU26" s="55"/>
      <c r="CV26" s="54">
        <v>1</v>
      </c>
      <c r="CW26" s="55"/>
      <c r="CX26" s="54">
        <v>1</v>
      </c>
      <c r="CY26" s="55"/>
      <c r="CZ26" s="54">
        <v>1</v>
      </c>
      <c r="DA26" s="55"/>
      <c r="DB26" s="54">
        <v>1</v>
      </c>
      <c r="DC26" s="55"/>
      <c r="DD26" s="54">
        <v>1</v>
      </c>
      <c r="DE26" s="55"/>
      <c r="DF26" s="54">
        <v>1</v>
      </c>
      <c r="DG26" s="55"/>
      <c r="DH26" s="54">
        <v>1</v>
      </c>
      <c r="DI26" s="55"/>
      <c r="DJ26" s="54">
        <v>1</v>
      </c>
      <c r="DK26" s="55"/>
      <c r="DL26" s="54">
        <v>1</v>
      </c>
      <c r="DM26" s="55"/>
      <c r="DN26" s="54">
        <v>1</v>
      </c>
      <c r="DO26" s="55"/>
      <c r="DP26" s="54">
        <v>1</v>
      </c>
      <c r="DQ26" s="55"/>
      <c r="DR26" s="54">
        <v>1</v>
      </c>
      <c r="DS26" s="55"/>
      <c r="DT26" s="54">
        <v>1</v>
      </c>
      <c r="DU26" s="55"/>
      <c r="DV26" s="54">
        <v>1</v>
      </c>
      <c r="DW26" s="55"/>
      <c r="DX26" s="54">
        <v>1</v>
      </c>
      <c r="DY26" s="55"/>
      <c r="DZ26" s="54">
        <v>1</v>
      </c>
      <c r="EA26" s="55"/>
      <c r="EB26" s="54">
        <v>1</v>
      </c>
      <c r="EC26" s="55"/>
      <c r="ED26" s="54">
        <v>1</v>
      </c>
      <c r="EE26" s="55"/>
      <c r="EF26" s="54">
        <v>1</v>
      </c>
      <c r="EG26" s="55"/>
      <c r="EH26" s="54">
        <v>1</v>
      </c>
      <c r="EI26" s="55"/>
      <c r="EJ26" s="54">
        <v>1</v>
      </c>
      <c r="EK26" s="55"/>
      <c r="EL26" s="54">
        <v>1</v>
      </c>
      <c r="EM26" s="55"/>
      <c r="EN26" s="54">
        <v>1</v>
      </c>
      <c r="EO26" s="55"/>
      <c r="EP26" s="54">
        <v>1</v>
      </c>
      <c r="EQ26" s="55"/>
      <c r="ER26" s="54">
        <v>1</v>
      </c>
      <c r="ES26" s="55"/>
      <c r="ET26" s="54">
        <v>1</v>
      </c>
      <c r="EU26" s="55"/>
      <c r="EV26" s="54"/>
      <c r="EW26" s="55"/>
      <c r="EX26" s="54"/>
      <c r="EY26" s="55"/>
      <c r="EZ26" s="54"/>
      <c r="FA26" s="55"/>
    </row>
    <row r="27" spans="1:157" ht="24.75" customHeight="1">
      <c r="A27" s="5">
        <v>22</v>
      </c>
      <c r="B27" s="56" t="s">
        <v>63</v>
      </c>
      <c r="C27" s="57"/>
      <c r="D27" s="58"/>
      <c r="E27" s="4" t="s">
        <v>226</v>
      </c>
      <c r="F27" s="59">
        <v>3</v>
      </c>
      <c r="G27" s="60"/>
      <c r="H27" s="59">
        <v>2</v>
      </c>
      <c r="I27" s="60"/>
      <c r="J27" s="59">
        <v>1</v>
      </c>
      <c r="K27" s="60"/>
      <c r="L27" s="59">
        <v>1</v>
      </c>
      <c r="M27" s="60"/>
      <c r="N27" s="59">
        <v>1</v>
      </c>
      <c r="O27" s="60"/>
      <c r="P27" s="59">
        <v>2</v>
      </c>
      <c r="Q27" s="60"/>
      <c r="R27" s="59">
        <v>2</v>
      </c>
      <c r="S27" s="60"/>
      <c r="T27" s="59">
        <v>3</v>
      </c>
      <c r="U27" s="60"/>
      <c r="V27" s="59">
        <v>3</v>
      </c>
      <c r="W27" s="60"/>
      <c r="X27" s="59">
        <v>3</v>
      </c>
      <c r="Y27" s="60"/>
      <c r="Z27" s="59">
        <v>3</v>
      </c>
      <c r="AA27" s="60"/>
      <c r="AB27" s="59">
        <v>3</v>
      </c>
      <c r="AC27" s="60"/>
      <c r="AD27" s="59">
        <v>2</v>
      </c>
      <c r="AE27" s="60"/>
      <c r="AF27" s="59">
        <v>0</v>
      </c>
      <c r="AG27" s="60"/>
      <c r="AH27" s="59">
        <v>1</v>
      </c>
      <c r="AI27" s="60"/>
      <c r="AJ27" s="59">
        <v>2</v>
      </c>
      <c r="AK27" s="60"/>
      <c r="AL27" s="59">
        <v>73</v>
      </c>
      <c r="AM27" s="60"/>
      <c r="AN27" s="54">
        <v>20</v>
      </c>
      <c r="AO27" s="55"/>
      <c r="AP27" s="54">
        <v>0</v>
      </c>
      <c r="AQ27" s="55"/>
      <c r="AR27" s="59">
        <v>6</v>
      </c>
      <c r="AS27" s="60"/>
      <c r="AT27" s="59">
        <v>3</v>
      </c>
      <c r="AU27" s="60"/>
      <c r="AV27" s="54">
        <v>0</v>
      </c>
      <c r="AW27" s="55"/>
      <c r="AX27" s="54">
        <v>0</v>
      </c>
      <c r="AY27" s="55"/>
      <c r="AZ27" s="54">
        <v>4</v>
      </c>
      <c r="BA27" s="55"/>
      <c r="BB27" s="54">
        <v>0</v>
      </c>
      <c r="BC27" s="55"/>
      <c r="BD27" s="54">
        <v>5</v>
      </c>
      <c r="BE27" s="55"/>
      <c r="BF27" s="54">
        <v>18</v>
      </c>
      <c r="BG27" s="55"/>
      <c r="BH27" s="54">
        <v>1</v>
      </c>
      <c r="BI27" s="55"/>
      <c r="BJ27" s="54">
        <v>9</v>
      </c>
      <c r="BK27" s="55"/>
      <c r="BL27" s="54">
        <v>0</v>
      </c>
      <c r="BM27" s="55"/>
      <c r="BN27" s="54">
        <v>0</v>
      </c>
      <c r="BO27" s="55"/>
      <c r="BP27" s="54">
        <v>0</v>
      </c>
      <c r="BQ27" s="55"/>
      <c r="BR27" s="54">
        <v>0</v>
      </c>
      <c r="BS27" s="55"/>
      <c r="BT27" s="54">
        <v>0</v>
      </c>
      <c r="BU27" s="55"/>
      <c r="BV27" s="54">
        <v>0</v>
      </c>
      <c r="BW27" s="55"/>
      <c r="BX27" s="54">
        <v>0</v>
      </c>
      <c r="BY27" s="55"/>
      <c r="BZ27" s="54">
        <v>0</v>
      </c>
      <c r="CA27" s="55"/>
      <c r="CB27" s="54">
        <v>0</v>
      </c>
      <c r="CC27" s="55"/>
      <c r="CD27" s="54">
        <v>1</v>
      </c>
      <c r="CE27" s="55"/>
      <c r="CF27" s="54">
        <v>1</v>
      </c>
      <c r="CG27" s="55"/>
      <c r="CH27" s="54">
        <v>0</v>
      </c>
      <c r="CI27" s="55"/>
      <c r="CJ27" s="54">
        <v>0</v>
      </c>
      <c r="CK27" s="55"/>
      <c r="CL27" s="54">
        <v>0</v>
      </c>
      <c r="CM27" s="55"/>
      <c r="CN27" s="54">
        <v>0</v>
      </c>
      <c r="CO27" s="55"/>
      <c r="CP27" s="54">
        <v>0</v>
      </c>
      <c r="CQ27" s="55"/>
      <c r="CR27" s="54">
        <v>1</v>
      </c>
      <c r="CS27" s="55"/>
      <c r="CT27" s="54">
        <v>0</v>
      </c>
      <c r="CU27" s="55"/>
      <c r="CV27" s="54">
        <v>1</v>
      </c>
      <c r="CW27" s="55"/>
      <c r="CX27" s="54">
        <v>1</v>
      </c>
      <c r="CY27" s="55"/>
      <c r="CZ27" s="54">
        <v>0</v>
      </c>
      <c r="DA27" s="55"/>
      <c r="DB27" s="54">
        <v>2</v>
      </c>
      <c r="DC27" s="55"/>
      <c r="DD27" s="54">
        <v>1</v>
      </c>
      <c r="DE27" s="55"/>
      <c r="DF27" s="54">
        <v>1</v>
      </c>
      <c r="DG27" s="55"/>
      <c r="DH27" s="54">
        <v>2</v>
      </c>
      <c r="DI27" s="55"/>
      <c r="DJ27" s="54">
        <v>0</v>
      </c>
      <c r="DK27" s="55"/>
      <c r="DL27" s="54">
        <v>0</v>
      </c>
      <c r="DM27" s="55"/>
      <c r="DN27" s="54">
        <v>1</v>
      </c>
      <c r="DO27" s="55"/>
      <c r="DP27" s="54">
        <v>1</v>
      </c>
      <c r="DQ27" s="55"/>
      <c r="DR27" s="54">
        <v>0</v>
      </c>
      <c r="DS27" s="55"/>
      <c r="DT27" s="54">
        <v>2</v>
      </c>
      <c r="DU27" s="55"/>
      <c r="DV27" s="54">
        <v>0</v>
      </c>
      <c r="DW27" s="55"/>
      <c r="DX27" s="54">
        <v>1</v>
      </c>
      <c r="DY27" s="55"/>
      <c r="DZ27" s="54">
        <v>1</v>
      </c>
      <c r="EA27" s="55"/>
      <c r="EB27" s="54">
        <v>0</v>
      </c>
      <c r="EC27" s="55"/>
      <c r="ED27" s="54">
        <v>1</v>
      </c>
      <c r="EE27" s="55"/>
      <c r="EF27" s="54">
        <v>3</v>
      </c>
      <c r="EG27" s="55"/>
      <c r="EH27" s="54">
        <v>1</v>
      </c>
      <c r="EI27" s="55"/>
      <c r="EJ27" s="54">
        <v>1</v>
      </c>
      <c r="EK27" s="55"/>
      <c r="EL27" s="54">
        <v>1</v>
      </c>
      <c r="EM27" s="55"/>
      <c r="EN27" s="54">
        <v>0</v>
      </c>
      <c r="EO27" s="55"/>
      <c r="EP27" s="54">
        <v>2</v>
      </c>
      <c r="EQ27" s="55"/>
      <c r="ER27" s="54">
        <v>1</v>
      </c>
      <c r="ES27" s="55"/>
      <c r="ET27" s="54">
        <v>1</v>
      </c>
      <c r="EU27" s="55"/>
      <c r="EV27" s="54"/>
      <c r="EW27" s="55"/>
      <c r="EX27" s="54"/>
      <c r="EY27" s="55"/>
      <c r="EZ27" s="54"/>
      <c r="FA27" s="55"/>
    </row>
    <row r="28" spans="1:157" ht="43.5" customHeight="1">
      <c r="A28" s="3">
        <v>23</v>
      </c>
      <c r="B28" s="56" t="s">
        <v>339</v>
      </c>
      <c r="C28" s="57"/>
      <c r="D28" s="58"/>
      <c r="E28" s="4" t="s">
        <v>239</v>
      </c>
      <c r="F28" s="59">
        <v>3179.9</v>
      </c>
      <c r="G28" s="60"/>
      <c r="H28" s="59">
        <v>1322.8</v>
      </c>
      <c r="I28" s="60"/>
      <c r="J28" s="59">
        <v>538.5</v>
      </c>
      <c r="K28" s="60"/>
      <c r="L28" s="59">
        <v>2673.2</v>
      </c>
      <c r="M28" s="60"/>
      <c r="N28" s="59">
        <v>1606.4</v>
      </c>
      <c r="O28" s="60"/>
      <c r="P28" s="59">
        <v>3033.4</v>
      </c>
      <c r="Q28" s="60"/>
      <c r="R28" s="59">
        <v>401.3</v>
      </c>
      <c r="S28" s="60"/>
      <c r="T28" s="59">
        <v>2590</v>
      </c>
      <c r="U28" s="60"/>
      <c r="V28" s="59">
        <v>2724.5</v>
      </c>
      <c r="W28" s="60"/>
      <c r="X28" s="59">
        <v>4382.3</v>
      </c>
      <c r="Y28" s="60"/>
      <c r="Z28" s="59">
        <v>1864.1</v>
      </c>
      <c r="AA28" s="60"/>
      <c r="AB28" s="59">
        <v>5163.3</v>
      </c>
      <c r="AC28" s="60"/>
      <c r="AD28" s="59">
        <v>3636.7</v>
      </c>
      <c r="AE28" s="60"/>
      <c r="AF28" s="59">
        <v>0</v>
      </c>
      <c r="AG28" s="60"/>
      <c r="AH28" s="59">
        <v>2085.6</v>
      </c>
      <c r="AI28" s="60"/>
      <c r="AJ28" s="59">
        <v>996.5</v>
      </c>
      <c r="AK28" s="60"/>
      <c r="AL28" s="59">
        <v>89969.600000000006</v>
      </c>
      <c r="AM28" s="60"/>
      <c r="AN28" s="54">
        <v>2324.5</v>
      </c>
      <c r="AO28" s="55"/>
      <c r="AP28" s="54">
        <v>0</v>
      </c>
      <c r="AQ28" s="55"/>
      <c r="AR28" s="59">
        <v>703768.3</v>
      </c>
      <c r="AS28" s="60"/>
      <c r="AT28" s="59">
        <v>262.3</v>
      </c>
      <c r="AU28" s="60"/>
      <c r="AV28" s="54">
        <v>0</v>
      </c>
      <c r="AW28" s="55"/>
      <c r="AX28" s="54">
        <v>0</v>
      </c>
      <c r="AY28" s="55"/>
      <c r="AZ28" s="54">
        <v>2569.5</v>
      </c>
      <c r="BA28" s="55"/>
      <c r="BB28" s="54">
        <v>0</v>
      </c>
      <c r="BC28" s="55"/>
      <c r="BD28" s="54">
        <v>539.1</v>
      </c>
      <c r="BE28" s="55"/>
      <c r="BF28" s="54">
        <v>13752.7</v>
      </c>
      <c r="BG28" s="55"/>
      <c r="BH28" s="54">
        <v>462.9</v>
      </c>
      <c r="BI28" s="55"/>
      <c r="BJ28" s="54">
        <v>1084.8</v>
      </c>
      <c r="BK28" s="55"/>
      <c r="BL28" s="54">
        <v>28.1</v>
      </c>
      <c r="BM28" s="55"/>
      <c r="BN28" s="54">
        <v>0</v>
      </c>
      <c r="BO28" s="55"/>
      <c r="BP28" s="54">
        <v>0</v>
      </c>
      <c r="BQ28" s="55"/>
      <c r="BR28" s="54">
        <v>0</v>
      </c>
      <c r="BS28" s="55"/>
      <c r="BT28" s="54">
        <v>0</v>
      </c>
      <c r="BU28" s="55"/>
      <c r="BV28" s="54">
        <v>0</v>
      </c>
      <c r="BW28" s="55"/>
      <c r="BX28" s="54">
        <v>0</v>
      </c>
      <c r="BY28" s="55"/>
      <c r="BZ28" s="54">
        <v>0</v>
      </c>
      <c r="CA28" s="55"/>
      <c r="CB28" s="54">
        <v>0</v>
      </c>
      <c r="CC28" s="55"/>
      <c r="CD28" s="54">
        <v>166</v>
      </c>
      <c r="CE28" s="55"/>
      <c r="CF28" s="54">
        <v>455.1</v>
      </c>
      <c r="CG28" s="55"/>
      <c r="CH28" s="54">
        <v>0</v>
      </c>
      <c r="CI28" s="55"/>
      <c r="CJ28" s="54">
        <v>0</v>
      </c>
      <c r="CK28" s="55"/>
      <c r="CL28" s="54">
        <v>0</v>
      </c>
      <c r="CM28" s="55"/>
      <c r="CN28" s="54">
        <v>0</v>
      </c>
      <c r="CO28" s="55"/>
      <c r="CP28" s="54">
        <v>0</v>
      </c>
      <c r="CQ28" s="55"/>
      <c r="CR28" s="54">
        <v>330.2</v>
      </c>
      <c r="CS28" s="55"/>
      <c r="CT28" s="54">
        <v>0</v>
      </c>
      <c r="CU28" s="55"/>
      <c r="CV28" s="54">
        <v>717.3</v>
      </c>
      <c r="CW28" s="55"/>
      <c r="CX28" s="54">
        <v>1169</v>
      </c>
      <c r="CY28" s="55"/>
      <c r="CZ28" s="54">
        <v>468.4</v>
      </c>
      <c r="DA28" s="55"/>
      <c r="DB28" s="54">
        <v>4811</v>
      </c>
      <c r="DC28" s="55"/>
      <c r="DD28" s="54">
        <v>609.9</v>
      </c>
      <c r="DE28" s="55"/>
      <c r="DF28" s="54">
        <v>725</v>
      </c>
      <c r="DG28" s="55"/>
      <c r="DH28" s="54">
        <v>3812.9</v>
      </c>
      <c r="DI28" s="55"/>
      <c r="DJ28" s="54">
        <v>0</v>
      </c>
      <c r="DK28" s="55"/>
      <c r="DL28" s="54">
        <v>0</v>
      </c>
      <c r="DM28" s="55"/>
      <c r="DN28" s="54">
        <v>1968.9</v>
      </c>
      <c r="DO28" s="55"/>
      <c r="DP28" s="54">
        <v>908.9</v>
      </c>
      <c r="DQ28" s="55"/>
      <c r="DR28" s="54">
        <v>400</v>
      </c>
      <c r="DS28" s="55"/>
      <c r="DT28" s="54">
        <v>2647.6</v>
      </c>
      <c r="DU28" s="55"/>
      <c r="DV28" s="54">
        <v>315.7</v>
      </c>
      <c r="DW28" s="55"/>
      <c r="DX28" s="54">
        <v>415.4</v>
      </c>
      <c r="DY28" s="55"/>
      <c r="DZ28" s="54">
        <v>1960.5</v>
      </c>
      <c r="EA28" s="55"/>
      <c r="EB28" s="54">
        <v>105</v>
      </c>
      <c r="EC28" s="55"/>
      <c r="ED28" s="54">
        <v>1242.5</v>
      </c>
      <c r="EE28" s="55"/>
      <c r="EF28" s="54">
        <v>3468.4</v>
      </c>
      <c r="EG28" s="55"/>
      <c r="EH28" s="54">
        <v>640.20000000000005</v>
      </c>
      <c r="EI28" s="55"/>
      <c r="EJ28" s="54">
        <v>594.20000000000005</v>
      </c>
      <c r="EK28" s="55"/>
      <c r="EL28" s="54">
        <v>240.3</v>
      </c>
      <c r="EM28" s="55"/>
      <c r="EN28" s="54">
        <v>0</v>
      </c>
      <c r="EO28" s="55"/>
      <c r="EP28" s="54">
        <v>2392.3000000000002</v>
      </c>
      <c r="EQ28" s="55"/>
      <c r="ER28" s="54">
        <v>114.8</v>
      </c>
      <c r="ES28" s="55"/>
      <c r="ET28" s="54">
        <v>348.6</v>
      </c>
      <c r="EU28" s="55"/>
      <c r="EV28" s="54"/>
      <c r="EW28" s="55"/>
      <c r="EX28" s="54"/>
      <c r="EY28" s="55"/>
      <c r="EZ28" s="54"/>
      <c r="FA28" s="55"/>
    </row>
    <row r="29" spans="1:157" ht="43.5" customHeight="1">
      <c r="A29" s="3">
        <v>24</v>
      </c>
      <c r="B29" s="56" t="s">
        <v>340</v>
      </c>
      <c r="C29" s="57"/>
      <c r="D29" s="58"/>
      <c r="E29" s="4" t="s">
        <v>65</v>
      </c>
      <c r="F29" s="59">
        <v>3179.9</v>
      </c>
      <c r="G29" s="60"/>
      <c r="H29" s="59">
        <v>1203.8</v>
      </c>
      <c r="I29" s="60"/>
      <c r="J29" s="59">
        <v>538.5</v>
      </c>
      <c r="K29" s="60"/>
      <c r="L29" s="59">
        <v>2673.2</v>
      </c>
      <c r="M29" s="60"/>
      <c r="N29" s="59">
        <v>1606.4</v>
      </c>
      <c r="O29" s="60"/>
      <c r="P29" s="59">
        <v>3033.4</v>
      </c>
      <c r="Q29" s="60"/>
      <c r="R29" s="59">
        <v>401.3</v>
      </c>
      <c r="S29" s="60"/>
      <c r="T29" s="59">
        <v>2590</v>
      </c>
      <c r="U29" s="60"/>
      <c r="V29" s="59">
        <v>2724.5</v>
      </c>
      <c r="W29" s="60"/>
      <c r="X29" s="59">
        <v>4382.3</v>
      </c>
      <c r="Y29" s="60"/>
      <c r="Z29" s="59">
        <v>1864.1</v>
      </c>
      <c r="AA29" s="60"/>
      <c r="AB29" s="59">
        <v>5163.3</v>
      </c>
      <c r="AC29" s="60"/>
      <c r="AD29" s="59">
        <v>3636.7</v>
      </c>
      <c r="AE29" s="60"/>
      <c r="AF29" s="59">
        <v>0</v>
      </c>
      <c r="AG29" s="60"/>
      <c r="AH29" s="59">
        <v>2085.6</v>
      </c>
      <c r="AI29" s="60"/>
      <c r="AJ29" s="59">
        <v>996.5</v>
      </c>
      <c r="AK29" s="60"/>
      <c r="AL29" s="59">
        <v>89969.600000000006</v>
      </c>
      <c r="AM29" s="60"/>
      <c r="AN29" s="54">
        <v>2324.5</v>
      </c>
      <c r="AO29" s="55"/>
      <c r="AP29" s="54">
        <v>0</v>
      </c>
      <c r="AQ29" s="55"/>
      <c r="AR29" s="59">
        <v>702940.4</v>
      </c>
      <c r="AS29" s="60"/>
      <c r="AT29" s="59">
        <v>0</v>
      </c>
      <c r="AU29" s="60"/>
      <c r="AV29" s="54">
        <v>0</v>
      </c>
      <c r="AW29" s="55"/>
      <c r="AX29" s="54">
        <v>0</v>
      </c>
      <c r="AY29" s="55"/>
      <c r="AZ29" s="54">
        <v>2569.5</v>
      </c>
      <c r="BA29" s="55"/>
      <c r="BB29" s="54">
        <v>0</v>
      </c>
      <c r="BC29" s="55"/>
      <c r="BD29" s="54">
        <v>539.1</v>
      </c>
      <c r="BE29" s="55"/>
      <c r="BF29" s="54">
        <v>13752.7</v>
      </c>
      <c r="BG29" s="55"/>
      <c r="BH29" s="54">
        <v>0</v>
      </c>
      <c r="BI29" s="55"/>
      <c r="BJ29" s="54">
        <v>1084.8</v>
      </c>
      <c r="BK29" s="55"/>
      <c r="BL29" s="54">
        <v>0</v>
      </c>
      <c r="BM29" s="55"/>
      <c r="BN29" s="54">
        <v>0</v>
      </c>
      <c r="BO29" s="55"/>
      <c r="BP29" s="54">
        <v>0</v>
      </c>
      <c r="BQ29" s="55"/>
      <c r="BR29" s="54">
        <v>0</v>
      </c>
      <c r="BS29" s="55"/>
      <c r="BT29" s="54">
        <v>0</v>
      </c>
      <c r="BU29" s="55"/>
      <c r="BV29" s="54">
        <v>0</v>
      </c>
      <c r="BW29" s="55"/>
      <c r="BX29" s="54">
        <v>0</v>
      </c>
      <c r="BY29" s="55"/>
      <c r="BZ29" s="54">
        <v>0</v>
      </c>
      <c r="CA29" s="55"/>
      <c r="CB29" s="54">
        <v>0</v>
      </c>
      <c r="CC29" s="55"/>
      <c r="CD29" s="54">
        <v>0</v>
      </c>
      <c r="CE29" s="55"/>
      <c r="CF29" s="54">
        <v>0</v>
      </c>
      <c r="CG29" s="55"/>
      <c r="CH29" s="54">
        <v>0</v>
      </c>
      <c r="CI29" s="55"/>
      <c r="CJ29" s="54">
        <v>0</v>
      </c>
      <c r="CK29" s="55"/>
      <c r="CL29" s="54">
        <v>0</v>
      </c>
      <c r="CM29" s="55"/>
      <c r="CN29" s="54">
        <v>0</v>
      </c>
      <c r="CO29" s="55"/>
      <c r="CP29" s="54">
        <v>0</v>
      </c>
      <c r="CQ29" s="55"/>
      <c r="CR29" s="54">
        <v>0</v>
      </c>
      <c r="CS29" s="55"/>
      <c r="CT29" s="54">
        <v>0</v>
      </c>
      <c r="CU29" s="55"/>
      <c r="CV29" s="54">
        <v>0</v>
      </c>
      <c r="CW29" s="55"/>
      <c r="CX29" s="54">
        <v>0</v>
      </c>
      <c r="CY29" s="55"/>
      <c r="CZ29" s="54">
        <v>0</v>
      </c>
      <c r="DA29" s="55"/>
      <c r="DB29" s="54">
        <v>3346</v>
      </c>
      <c r="DC29" s="55"/>
      <c r="DD29" s="54">
        <v>0</v>
      </c>
      <c r="DE29" s="55"/>
      <c r="DF29" s="54">
        <v>0</v>
      </c>
      <c r="DG29" s="55"/>
      <c r="DH29" s="54">
        <v>1601.9</v>
      </c>
      <c r="DI29" s="55"/>
      <c r="DJ29" s="54">
        <v>0</v>
      </c>
      <c r="DK29" s="55"/>
      <c r="DL29" s="54">
        <v>0</v>
      </c>
      <c r="DM29" s="55"/>
      <c r="DN29" s="54">
        <v>0</v>
      </c>
      <c r="DO29" s="55"/>
      <c r="DP29" s="54">
        <v>0</v>
      </c>
      <c r="DQ29" s="55"/>
      <c r="DR29" s="54">
        <v>0</v>
      </c>
      <c r="DS29" s="55"/>
      <c r="DT29" s="54">
        <v>1434.9</v>
      </c>
      <c r="DU29" s="55"/>
      <c r="DV29" s="54">
        <v>0</v>
      </c>
      <c r="DW29" s="55"/>
      <c r="DX29" s="54">
        <v>0</v>
      </c>
      <c r="DY29" s="55"/>
      <c r="DZ29" s="54">
        <v>1234.5</v>
      </c>
      <c r="EA29" s="55"/>
      <c r="EB29" s="54">
        <v>0</v>
      </c>
      <c r="EC29" s="55"/>
      <c r="ED29" s="54">
        <v>485.4</v>
      </c>
      <c r="EE29" s="55"/>
      <c r="EF29" s="54">
        <v>1693.1</v>
      </c>
      <c r="EG29" s="55"/>
      <c r="EH29" s="54">
        <v>0</v>
      </c>
      <c r="EI29" s="55"/>
      <c r="EJ29" s="54">
        <v>0</v>
      </c>
      <c r="EK29" s="55"/>
      <c r="EL29" s="54">
        <v>0</v>
      </c>
      <c r="EM29" s="55"/>
      <c r="EN29" s="54">
        <v>0</v>
      </c>
      <c r="EO29" s="55"/>
      <c r="EP29" s="54">
        <v>0</v>
      </c>
      <c r="EQ29" s="55"/>
      <c r="ER29" s="54">
        <v>0</v>
      </c>
      <c r="ES29" s="55"/>
      <c r="ET29" s="54">
        <v>0</v>
      </c>
      <c r="EU29" s="55"/>
      <c r="EV29" s="54"/>
      <c r="EW29" s="55"/>
      <c r="EX29" s="54"/>
      <c r="EY29" s="55"/>
      <c r="EZ29" s="54"/>
      <c r="FA29" s="55"/>
    </row>
    <row r="30" spans="1:157" ht="43.5" customHeight="1">
      <c r="A30" s="3">
        <v>25</v>
      </c>
      <c r="B30" s="56" t="s">
        <v>66</v>
      </c>
      <c r="C30" s="57"/>
      <c r="D30" s="58"/>
      <c r="E30" s="4" t="s">
        <v>241</v>
      </c>
      <c r="F30" s="59">
        <v>7</v>
      </c>
      <c r="G30" s="60"/>
      <c r="H30" s="59">
        <v>2</v>
      </c>
      <c r="I30" s="60"/>
      <c r="J30" s="59">
        <v>6</v>
      </c>
      <c r="K30" s="60"/>
      <c r="L30" s="59">
        <v>2</v>
      </c>
      <c r="M30" s="60"/>
      <c r="N30" s="59">
        <v>6</v>
      </c>
      <c r="O30" s="60"/>
      <c r="P30" s="59">
        <v>8</v>
      </c>
      <c r="Q30" s="60"/>
      <c r="R30" s="59">
        <v>2</v>
      </c>
      <c r="S30" s="60"/>
      <c r="T30" s="59">
        <v>8</v>
      </c>
      <c r="U30" s="60"/>
      <c r="V30" s="59">
        <v>5</v>
      </c>
      <c r="W30" s="60"/>
      <c r="X30" s="59">
        <v>12</v>
      </c>
      <c r="Y30" s="60"/>
      <c r="Z30" s="59">
        <v>9</v>
      </c>
      <c r="AA30" s="60"/>
      <c r="AB30" s="59">
        <v>3</v>
      </c>
      <c r="AC30" s="60"/>
      <c r="AD30" s="59">
        <v>9</v>
      </c>
      <c r="AE30" s="60"/>
      <c r="AF30" s="59">
        <v>0</v>
      </c>
      <c r="AG30" s="60"/>
      <c r="AH30" s="59">
        <v>7</v>
      </c>
      <c r="AI30" s="60"/>
      <c r="AJ30" s="59">
        <v>1</v>
      </c>
      <c r="AK30" s="60"/>
      <c r="AL30" s="59">
        <v>153</v>
      </c>
      <c r="AM30" s="60"/>
      <c r="AN30" s="54">
        <v>33</v>
      </c>
      <c r="AO30" s="55"/>
      <c r="AP30" s="54">
        <v>0</v>
      </c>
      <c r="AQ30" s="55"/>
      <c r="AR30" s="59">
        <v>6</v>
      </c>
      <c r="AS30" s="60"/>
      <c r="AT30" s="59">
        <v>0</v>
      </c>
      <c r="AU30" s="60"/>
      <c r="AV30" s="54">
        <v>0</v>
      </c>
      <c r="AW30" s="55"/>
      <c r="AX30" s="54">
        <v>0</v>
      </c>
      <c r="AY30" s="55"/>
      <c r="AZ30" s="54">
        <v>6</v>
      </c>
      <c r="BA30" s="55"/>
      <c r="BB30" s="54">
        <v>0</v>
      </c>
      <c r="BC30" s="55"/>
      <c r="BD30" s="54">
        <v>11</v>
      </c>
      <c r="BE30" s="55"/>
      <c r="BF30" s="54">
        <v>70</v>
      </c>
      <c r="BG30" s="55"/>
      <c r="BH30" s="54">
        <v>0</v>
      </c>
      <c r="BI30" s="55"/>
      <c r="BJ30" s="54">
        <v>19</v>
      </c>
      <c r="BK30" s="55"/>
      <c r="BL30" s="54">
        <v>0</v>
      </c>
      <c r="BM30" s="55"/>
      <c r="BN30" s="54">
        <v>0</v>
      </c>
      <c r="BO30" s="55"/>
      <c r="BP30" s="54">
        <v>0</v>
      </c>
      <c r="BQ30" s="55"/>
      <c r="BR30" s="54">
        <v>0</v>
      </c>
      <c r="BS30" s="55"/>
      <c r="BT30" s="54">
        <v>0</v>
      </c>
      <c r="BU30" s="55"/>
      <c r="BV30" s="54">
        <v>0</v>
      </c>
      <c r="BW30" s="55"/>
      <c r="BX30" s="54">
        <v>0</v>
      </c>
      <c r="BY30" s="55"/>
      <c r="BZ30" s="54">
        <v>0</v>
      </c>
      <c r="CA30" s="55"/>
      <c r="CB30" s="54">
        <v>0</v>
      </c>
      <c r="CC30" s="55"/>
      <c r="CD30" s="54">
        <v>0</v>
      </c>
      <c r="CE30" s="55"/>
      <c r="CF30" s="54">
        <v>0</v>
      </c>
      <c r="CG30" s="55"/>
      <c r="CH30" s="54">
        <v>0</v>
      </c>
      <c r="CI30" s="55"/>
      <c r="CJ30" s="54">
        <v>0</v>
      </c>
      <c r="CK30" s="55"/>
      <c r="CL30" s="54">
        <v>0</v>
      </c>
      <c r="CM30" s="55"/>
      <c r="CN30" s="54">
        <v>0</v>
      </c>
      <c r="CO30" s="55"/>
      <c r="CP30" s="54">
        <v>0</v>
      </c>
      <c r="CQ30" s="55"/>
      <c r="CR30" s="54">
        <v>0</v>
      </c>
      <c r="CS30" s="55"/>
      <c r="CT30" s="54">
        <v>0</v>
      </c>
      <c r="CU30" s="55"/>
      <c r="CV30" s="54">
        <v>0</v>
      </c>
      <c r="CW30" s="55"/>
      <c r="CX30" s="54">
        <v>0</v>
      </c>
      <c r="CY30" s="55"/>
      <c r="CZ30" s="54">
        <v>0</v>
      </c>
      <c r="DA30" s="55"/>
      <c r="DB30" s="54">
        <v>7</v>
      </c>
      <c r="DC30" s="55"/>
      <c r="DD30" s="54">
        <v>0</v>
      </c>
      <c r="DE30" s="55"/>
      <c r="DF30" s="54">
        <v>0</v>
      </c>
      <c r="DG30" s="55"/>
      <c r="DH30" s="54">
        <v>6</v>
      </c>
      <c r="DI30" s="55"/>
      <c r="DJ30" s="54">
        <v>0</v>
      </c>
      <c r="DK30" s="55"/>
      <c r="DL30" s="54">
        <v>0</v>
      </c>
      <c r="DM30" s="55"/>
      <c r="DN30" s="54">
        <v>0</v>
      </c>
      <c r="DO30" s="55"/>
      <c r="DP30" s="54">
        <v>0</v>
      </c>
      <c r="DQ30" s="55"/>
      <c r="DR30" s="54">
        <v>0</v>
      </c>
      <c r="DS30" s="55"/>
      <c r="DT30" s="54">
        <v>21</v>
      </c>
      <c r="DU30" s="55"/>
      <c r="DV30" s="54">
        <v>0</v>
      </c>
      <c r="DW30" s="55"/>
      <c r="DX30" s="54">
        <v>0</v>
      </c>
      <c r="DY30" s="55"/>
      <c r="DZ30" s="54">
        <v>7</v>
      </c>
      <c r="EA30" s="55"/>
      <c r="EB30" s="54">
        <v>0</v>
      </c>
      <c r="EC30" s="55"/>
      <c r="ED30" s="54">
        <v>1</v>
      </c>
      <c r="EE30" s="55"/>
      <c r="EF30" s="54">
        <v>3</v>
      </c>
      <c r="EG30" s="55"/>
      <c r="EH30" s="54">
        <v>0</v>
      </c>
      <c r="EI30" s="55"/>
      <c r="EJ30" s="54">
        <v>0</v>
      </c>
      <c r="EK30" s="55"/>
      <c r="EL30" s="54">
        <v>0</v>
      </c>
      <c r="EM30" s="55"/>
      <c r="EN30" s="54">
        <v>0</v>
      </c>
      <c r="EO30" s="55"/>
      <c r="EP30" s="54">
        <v>0</v>
      </c>
      <c r="EQ30" s="55"/>
      <c r="ER30" s="54">
        <v>0</v>
      </c>
      <c r="ES30" s="55"/>
      <c r="ET30" s="54">
        <v>0</v>
      </c>
      <c r="EU30" s="55"/>
      <c r="EV30" s="54"/>
      <c r="EW30" s="55"/>
      <c r="EX30" s="54"/>
      <c r="EY30" s="55"/>
      <c r="EZ30" s="54"/>
      <c r="FA30" s="55"/>
    </row>
    <row r="31" spans="1:157" ht="43.5" customHeight="1">
      <c r="A31" s="3">
        <v>26</v>
      </c>
      <c r="B31" s="56" t="s">
        <v>67</v>
      </c>
      <c r="C31" s="57"/>
      <c r="D31" s="58"/>
      <c r="E31" s="4" t="s">
        <v>242</v>
      </c>
      <c r="F31" s="59">
        <v>3</v>
      </c>
      <c r="G31" s="60"/>
      <c r="H31" s="59">
        <v>1</v>
      </c>
      <c r="I31" s="60"/>
      <c r="J31" s="59">
        <v>1</v>
      </c>
      <c r="K31" s="60"/>
      <c r="L31" s="59">
        <v>1</v>
      </c>
      <c r="M31" s="60"/>
      <c r="N31" s="59">
        <v>1</v>
      </c>
      <c r="O31" s="60"/>
      <c r="P31" s="59">
        <v>2</v>
      </c>
      <c r="Q31" s="60"/>
      <c r="R31" s="59">
        <v>2</v>
      </c>
      <c r="S31" s="60"/>
      <c r="T31" s="59">
        <v>3</v>
      </c>
      <c r="U31" s="60"/>
      <c r="V31" s="59">
        <v>3</v>
      </c>
      <c r="W31" s="60"/>
      <c r="X31" s="59">
        <v>3</v>
      </c>
      <c r="Y31" s="60"/>
      <c r="Z31" s="59">
        <v>3</v>
      </c>
      <c r="AA31" s="60"/>
      <c r="AB31" s="59">
        <v>3</v>
      </c>
      <c r="AC31" s="60"/>
      <c r="AD31" s="59">
        <v>2</v>
      </c>
      <c r="AE31" s="60"/>
      <c r="AF31" s="59">
        <v>0</v>
      </c>
      <c r="AG31" s="60"/>
      <c r="AH31" s="59">
        <v>1</v>
      </c>
      <c r="AI31" s="60"/>
      <c r="AJ31" s="59">
        <v>2</v>
      </c>
      <c r="AK31" s="60"/>
      <c r="AL31" s="59">
        <v>73</v>
      </c>
      <c r="AM31" s="60"/>
      <c r="AN31" s="54">
        <v>12</v>
      </c>
      <c r="AO31" s="55"/>
      <c r="AP31" s="54">
        <v>0</v>
      </c>
      <c r="AQ31" s="55"/>
      <c r="AR31" s="59">
        <v>4</v>
      </c>
      <c r="AS31" s="60"/>
      <c r="AT31" s="59">
        <v>0</v>
      </c>
      <c r="AU31" s="60"/>
      <c r="AV31" s="54">
        <v>0</v>
      </c>
      <c r="AW31" s="55"/>
      <c r="AX31" s="54">
        <v>0</v>
      </c>
      <c r="AY31" s="55"/>
      <c r="AZ31" s="54">
        <v>4</v>
      </c>
      <c r="BA31" s="55"/>
      <c r="BB31" s="54">
        <v>0</v>
      </c>
      <c r="BC31" s="55"/>
      <c r="BD31" s="54">
        <v>5</v>
      </c>
      <c r="BE31" s="55"/>
      <c r="BF31" s="54">
        <v>18</v>
      </c>
      <c r="BG31" s="55"/>
      <c r="BH31" s="54">
        <v>0</v>
      </c>
      <c r="BI31" s="55"/>
      <c r="BJ31" s="54">
        <v>9</v>
      </c>
      <c r="BK31" s="55"/>
      <c r="BL31" s="54">
        <v>0</v>
      </c>
      <c r="BM31" s="55"/>
      <c r="BN31" s="54">
        <v>0</v>
      </c>
      <c r="BO31" s="55"/>
      <c r="BP31" s="54">
        <v>0</v>
      </c>
      <c r="BQ31" s="55"/>
      <c r="BR31" s="54">
        <v>0</v>
      </c>
      <c r="BS31" s="55"/>
      <c r="BT31" s="54">
        <v>0</v>
      </c>
      <c r="BU31" s="55"/>
      <c r="BV31" s="54">
        <v>0</v>
      </c>
      <c r="BW31" s="55"/>
      <c r="BX31" s="54">
        <v>0</v>
      </c>
      <c r="BY31" s="55"/>
      <c r="BZ31" s="54">
        <v>0</v>
      </c>
      <c r="CA31" s="55"/>
      <c r="CB31" s="54">
        <v>0</v>
      </c>
      <c r="CC31" s="55"/>
      <c r="CD31" s="54">
        <v>0</v>
      </c>
      <c r="CE31" s="55"/>
      <c r="CF31" s="54">
        <v>0</v>
      </c>
      <c r="CG31" s="55"/>
      <c r="CH31" s="54">
        <v>0</v>
      </c>
      <c r="CI31" s="55"/>
      <c r="CJ31" s="54">
        <v>0</v>
      </c>
      <c r="CK31" s="55"/>
      <c r="CL31" s="54">
        <v>0</v>
      </c>
      <c r="CM31" s="55"/>
      <c r="CN31" s="54">
        <v>0</v>
      </c>
      <c r="CO31" s="55"/>
      <c r="CP31" s="54">
        <v>0</v>
      </c>
      <c r="CQ31" s="55"/>
      <c r="CR31" s="54">
        <v>0</v>
      </c>
      <c r="CS31" s="55"/>
      <c r="CT31" s="54">
        <v>0</v>
      </c>
      <c r="CU31" s="55"/>
      <c r="CV31" s="54">
        <v>0</v>
      </c>
      <c r="CW31" s="55"/>
      <c r="CX31" s="54">
        <v>0</v>
      </c>
      <c r="CY31" s="55"/>
      <c r="CZ31" s="54">
        <v>0</v>
      </c>
      <c r="DA31" s="55"/>
      <c r="DB31" s="54">
        <v>2</v>
      </c>
      <c r="DC31" s="55"/>
      <c r="DD31" s="54">
        <v>0</v>
      </c>
      <c r="DE31" s="55"/>
      <c r="DF31" s="54">
        <v>0</v>
      </c>
      <c r="DG31" s="55"/>
      <c r="DH31" s="54">
        <v>1</v>
      </c>
      <c r="DI31" s="55"/>
      <c r="DJ31" s="54">
        <v>0</v>
      </c>
      <c r="DK31" s="55"/>
      <c r="DL31" s="54">
        <v>0</v>
      </c>
      <c r="DM31" s="55"/>
      <c r="DN31" s="54">
        <v>0</v>
      </c>
      <c r="DO31" s="55"/>
      <c r="DP31" s="54">
        <v>0</v>
      </c>
      <c r="DQ31" s="55"/>
      <c r="DR31" s="54">
        <v>0</v>
      </c>
      <c r="DS31" s="55"/>
      <c r="DT31" s="54">
        <v>1</v>
      </c>
      <c r="DU31" s="55"/>
      <c r="DV31" s="54">
        <v>0</v>
      </c>
      <c r="DW31" s="55"/>
      <c r="DX31" s="54">
        <v>0</v>
      </c>
      <c r="DY31" s="55"/>
      <c r="DZ31" s="54">
        <v>1</v>
      </c>
      <c r="EA31" s="55"/>
      <c r="EB31" s="54">
        <v>0</v>
      </c>
      <c r="EC31" s="55"/>
      <c r="ED31" s="54">
        <v>1</v>
      </c>
      <c r="EE31" s="55"/>
      <c r="EF31" s="54">
        <v>2</v>
      </c>
      <c r="EG31" s="55"/>
      <c r="EH31" s="54">
        <v>0</v>
      </c>
      <c r="EI31" s="55"/>
      <c r="EJ31" s="54">
        <v>0</v>
      </c>
      <c r="EK31" s="55"/>
      <c r="EL31" s="54">
        <v>0</v>
      </c>
      <c r="EM31" s="55"/>
      <c r="EN31" s="54">
        <v>0</v>
      </c>
      <c r="EO31" s="55"/>
      <c r="EP31" s="54">
        <v>0</v>
      </c>
      <c r="EQ31" s="55"/>
      <c r="ER31" s="54">
        <v>0</v>
      </c>
      <c r="ES31" s="55"/>
      <c r="ET31" s="54">
        <v>0</v>
      </c>
      <c r="EU31" s="55"/>
      <c r="EV31" s="54"/>
      <c r="EW31" s="55"/>
      <c r="EX31" s="54"/>
      <c r="EY31" s="55"/>
      <c r="EZ31" s="54"/>
      <c r="FA31" s="55"/>
    </row>
    <row r="32" spans="1:157" ht="51.75" customHeight="1">
      <c r="A32" s="3">
        <v>27</v>
      </c>
      <c r="B32" s="62" t="s">
        <v>68</v>
      </c>
      <c r="C32" s="63"/>
      <c r="D32" s="64"/>
      <c r="E32" s="4" t="s">
        <v>252</v>
      </c>
      <c r="F32" s="59">
        <v>3179.9</v>
      </c>
      <c r="G32" s="60"/>
      <c r="H32" s="59">
        <v>1203.8</v>
      </c>
      <c r="I32" s="60"/>
      <c r="J32" s="59">
        <v>538.5</v>
      </c>
      <c r="K32" s="60"/>
      <c r="L32" s="59">
        <v>2673.2</v>
      </c>
      <c r="M32" s="60"/>
      <c r="N32" s="59">
        <v>1606.4</v>
      </c>
      <c r="O32" s="60"/>
      <c r="P32" s="59">
        <v>3033.4</v>
      </c>
      <c r="Q32" s="60"/>
      <c r="R32" s="59">
        <v>401.3</v>
      </c>
      <c r="S32" s="60"/>
      <c r="T32" s="59">
        <v>2590</v>
      </c>
      <c r="U32" s="60"/>
      <c r="V32" s="59">
        <v>2724.5</v>
      </c>
      <c r="W32" s="60"/>
      <c r="X32" s="59">
        <v>4382.3</v>
      </c>
      <c r="Y32" s="60"/>
      <c r="Z32" s="59">
        <v>1864.1</v>
      </c>
      <c r="AA32" s="60"/>
      <c r="AB32" s="59">
        <v>5163.3</v>
      </c>
      <c r="AC32" s="60"/>
      <c r="AD32" s="59">
        <v>3636.7</v>
      </c>
      <c r="AE32" s="60"/>
      <c r="AF32" s="59">
        <v>0</v>
      </c>
      <c r="AG32" s="60"/>
      <c r="AH32" s="59">
        <v>2085.6</v>
      </c>
      <c r="AI32" s="60"/>
      <c r="AJ32" s="59">
        <v>996.5</v>
      </c>
      <c r="AK32" s="60"/>
      <c r="AL32" s="59">
        <v>89969.600000000006</v>
      </c>
      <c r="AM32" s="60"/>
      <c r="AN32" s="54">
        <v>2324.5</v>
      </c>
      <c r="AO32" s="55"/>
      <c r="AP32" s="54">
        <v>0</v>
      </c>
      <c r="AQ32" s="55"/>
      <c r="AR32" s="59">
        <v>702940.4</v>
      </c>
      <c r="AS32" s="60"/>
      <c r="AT32" s="59">
        <v>0</v>
      </c>
      <c r="AU32" s="60"/>
      <c r="AV32" s="54">
        <v>0</v>
      </c>
      <c r="AW32" s="55"/>
      <c r="AX32" s="54">
        <v>0</v>
      </c>
      <c r="AY32" s="55"/>
      <c r="AZ32" s="54">
        <v>2569.5</v>
      </c>
      <c r="BA32" s="55"/>
      <c r="BB32" s="54">
        <v>0</v>
      </c>
      <c r="BC32" s="55"/>
      <c r="BD32" s="54">
        <v>539.1</v>
      </c>
      <c r="BE32" s="55"/>
      <c r="BF32" s="54">
        <v>14629.7</v>
      </c>
      <c r="BG32" s="55"/>
      <c r="BH32" s="54">
        <v>0</v>
      </c>
      <c r="BI32" s="55"/>
      <c r="BJ32" s="54">
        <v>1084.8</v>
      </c>
      <c r="BK32" s="55"/>
      <c r="BL32" s="54">
        <v>0</v>
      </c>
      <c r="BM32" s="55"/>
      <c r="BN32" s="54">
        <v>0</v>
      </c>
      <c r="BO32" s="55"/>
      <c r="BP32" s="54">
        <v>0</v>
      </c>
      <c r="BQ32" s="55"/>
      <c r="BR32" s="54">
        <v>0</v>
      </c>
      <c r="BS32" s="55"/>
      <c r="BT32" s="54">
        <v>0</v>
      </c>
      <c r="BU32" s="55"/>
      <c r="BV32" s="54">
        <v>0</v>
      </c>
      <c r="BW32" s="55"/>
      <c r="BX32" s="54">
        <v>0</v>
      </c>
      <c r="BY32" s="55"/>
      <c r="BZ32" s="54">
        <v>0</v>
      </c>
      <c r="CA32" s="55"/>
      <c r="CB32" s="54">
        <v>0</v>
      </c>
      <c r="CC32" s="55"/>
      <c r="CD32" s="54">
        <v>0</v>
      </c>
      <c r="CE32" s="55"/>
      <c r="CF32" s="54">
        <v>0</v>
      </c>
      <c r="CG32" s="55"/>
      <c r="CH32" s="54">
        <v>0</v>
      </c>
      <c r="CI32" s="55"/>
      <c r="CJ32" s="54">
        <v>0</v>
      </c>
      <c r="CK32" s="55"/>
      <c r="CL32" s="54">
        <v>0</v>
      </c>
      <c r="CM32" s="55"/>
      <c r="CN32" s="54">
        <v>0</v>
      </c>
      <c r="CO32" s="55"/>
      <c r="CP32" s="54">
        <v>0</v>
      </c>
      <c r="CQ32" s="55"/>
      <c r="CR32" s="54">
        <v>0</v>
      </c>
      <c r="CS32" s="55"/>
      <c r="CT32" s="54">
        <v>0</v>
      </c>
      <c r="CU32" s="55"/>
      <c r="CV32" s="54">
        <v>0</v>
      </c>
      <c r="CW32" s="55"/>
      <c r="CX32" s="54">
        <v>0</v>
      </c>
      <c r="CY32" s="55"/>
      <c r="CZ32" s="54">
        <v>0</v>
      </c>
      <c r="DA32" s="55"/>
      <c r="DB32" s="54">
        <v>3346</v>
      </c>
      <c r="DC32" s="55"/>
      <c r="DD32" s="54">
        <v>0</v>
      </c>
      <c r="DE32" s="55"/>
      <c r="DF32" s="54">
        <v>0</v>
      </c>
      <c r="DG32" s="55"/>
      <c r="DH32" s="54">
        <v>1601.9</v>
      </c>
      <c r="DI32" s="55"/>
      <c r="DJ32" s="54">
        <v>0</v>
      </c>
      <c r="DK32" s="55"/>
      <c r="DL32" s="54">
        <v>0</v>
      </c>
      <c r="DM32" s="55"/>
      <c r="DN32" s="54">
        <v>0</v>
      </c>
      <c r="DO32" s="55"/>
      <c r="DP32" s="54">
        <v>0</v>
      </c>
      <c r="DQ32" s="55"/>
      <c r="DR32" s="54">
        <v>0</v>
      </c>
      <c r="DS32" s="55"/>
      <c r="DT32" s="54">
        <v>1434.9</v>
      </c>
      <c r="DU32" s="55"/>
      <c r="DV32" s="54">
        <v>0</v>
      </c>
      <c r="DW32" s="55"/>
      <c r="DX32" s="54">
        <v>0</v>
      </c>
      <c r="DY32" s="55"/>
      <c r="DZ32" s="54">
        <v>1234.5</v>
      </c>
      <c r="EA32" s="55"/>
      <c r="EB32" s="54">
        <v>0</v>
      </c>
      <c r="EC32" s="55"/>
      <c r="ED32" s="54">
        <v>485.4</v>
      </c>
      <c r="EE32" s="55"/>
      <c r="EF32" s="54">
        <v>1693.1</v>
      </c>
      <c r="EG32" s="55"/>
      <c r="EH32" s="54">
        <v>0</v>
      </c>
      <c r="EI32" s="55"/>
      <c r="EJ32" s="54">
        <v>0</v>
      </c>
      <c r="EK32" s="55"/>
      <c r="EL32" s="54">
        <v>0</v>
      </c>
      <c r="EM32" s="55"/>
      <c r="EN32" s="54">
        <v>0</v>
      </c>
      <c r="EO32" s="55"/>
      <c r="EP32" s="54">
        <v>0</v>
      </c>
      <c r="EQ32" s="55"/>
      <c r="ER32" s="54">
        <v>0</v>
      </c>
      <c r="ES32" s="55"/>
      <c r="ET32" s="54">
        <v>0</v>
      </c>
      <c r="EU32" s="55"/>
      <c r="EV32" s="54"/>
      <c r="EW32" s="55"/>
      <c r="EX32" s="54"/>
      <c r="EY32" s="55"/>
      <c r="EZ32" s="54"/>
      <c r="FA32" s="55"/>
    </row>
    <row r="33" spans="1:157" ht="58.5" customHeight="1">
      <c r="A33" s="3">
        <v>28</v>
      </c>
      <c r="B33" s="56" t="s">
        <v>69</v>
      </c>
      <c r="C33" s="57"/>
      <c r="D33" s="58"/>
      <c r="E33" s="4" t="s">
        <v>253</v>
      </c>
      <c r="F33" s="59">
        <v>3423.6</v>
      </c>
      <c r="G33" s="60"/>
      <c r="H33" s="59">
        <v>1209.8</v>
      </c>
      <c r="I33" s="60"/>
      <c r="J33" s="59">
        <v>582.20000000000005</v>
      </c>
      <c r="K33" s="60"/>
      <c r="L33" s="59">
        <v>2859</v>
      </c>
      <c r="M33" s="60"/>
      <c r="N33" s="59">
        <v>2086.1999999999998</v>
      </c>
      <c r="O33" s="60"/>
      <c r="P33" s="59">
        <v>3211.7</v>
      </c>
      <c r="Q33" s="60"/>
      <c r="R33" s="59">
        <v>854</v>
      </c>
      <c r="S33" s="60"/>
      <c r="T33" s="59">
        <v>2881.1</v>
      </c>
      <c r="U33" s="60"/>
      <c r="V33" s="59">
        <v>2802.7</v>
      </c>
      <c r="W33" s="60"/>
      <c r="X33" s="59">
        <v>4913.6000000000004</v>
      </c>
      <c r="Y33" s="60"/>
      <c r="Z33" s="59">
        <v>1943.7</v>
      </c>
      <c r="AA33" s="60"/>
      <c r="AB33" s="59">
        <v>10569.2</v>
      </c>
      <c r="AC33" s="60"/>
      <c r="AD33" s="59">
        <v>4317.8999999999996</v>
      </c>
      <c r="AE33" s="60"/>
      <c r="AF33" s="59">
        <v>0</v>
      </c>
      <c r="AG33" s="60"/>
      <c r="AH33" s="59">
        <v>2304.5</v>
      </c>
      <c r="AI33" s="60"/>
      <c r="AJ33" s="59">
        <v>996.5</v>
      </c>
      <c r="AK33" s="60"/>
      <c r="AL33" s="59">
        <v>94915</v>
      </c>
      <c r="AM33" s="60"/>
      <c r="AN33" s="54">
        <v>3012.8</v>
      </c>
      <c r="AO33" s="55"/>
      <c r="AP33" s="54">
        <v>0</v>
      </c>
      <c r="AQ33" s="55"/>
      <c r="AR33" s="59">
        <v>713726.2</v>
      </c>
      <c r="AS33" s="60"/>
      <c r="AT33" s="59">
        <v>0</v>
      </c>
      <c r="AU33" s="60"/>
      <c r="AV33" s="54">
        <v>0</v>
      </c>
      <c r="AW33" s="55"/>
      <c r="AX33" s="54">
        <v>0</v>
      </c>
      <c r="AY33" s="55"/>
      <c r="AZ33" s="54">
        <v>2576</v>
      </c>
      <c r="BA33" s="55"/>
      <c r="BB33" s="54">
        <v>0</v>
      </c>
      <c r="BC33" s="55"/>
      <c r="BD33" s="54">
        <v>590.6</v>
      </c>
      <c r="BE33" s="55"/>
      <c r="BF33" s="54">
        <v>16037.6</v>
      </c>
      <c r="BG33" s="55"/>
      <c r="BH33" s="54">
        <v>0</v>
      </c>
      <c r="BI33" s="55"/>
      <c r="BJ33" s="54">
        <v>1152.4000000000001</v>
      </c>
      <c r="BK33" s="55"/>
      <c r="BL33" s="54">
        <v>0</v>
      </c>
      <c r="BM33" s="55"/>
      <c r="BN33" s="54">
        <v>0</v>
      </c>
      <c r="BO33" s="55"/>
      <c r="BP33" s="54">
        <v>0</v>
      </c>
      <c r="BQ33" s="55"/>
      <c r="BR33" s="54">
        <v>0</v>
      </c>
      <c r="BS33" s="55"/>
      <c r="BT33" s="54">
        <v>0</v>
      </c>
      <c r="BU33" s="55"/>
      <c r="BV33" s="54">
        <v>0</v>
      </c>
      <c r="BW33" s="55"/>
      <c r="BX33" s="54">
        <v>0</v>
      </c>
      <c r="BY33" s="55"/>
      <c r="BZ33" s="54">
        <v>0</v>
      </c>
      <c r="CA33" s="55"/>
      <c r="CB33" s="54">
        <v>0</v>
      </c>
      <c r="CC33" s="55"/>
      <c r="CD33" s="54">
        <v>0</v>
      </c>
      <c r="CE33" s="55"/>
      <c r="CF33" s="54">
        <v>0</v>
      </c>
      <c r="CG33" s="55"/>
      <c r="CH33" s="54">
        <v>0</v>
      </c>
      <c r="CI33" s="55"/>
      <c r="CJ33" s="54">
        <v>0</v>
      </c>
      <c r="CK33" s="55"/>
      <c r="CL33" s="54">
        <v>0</v>
      </c>
      <c r="CM33" s="55"/>
      <c r="CN33" s="54">
        <v>0</v>
      </c>
      <c r="CO33" s="55"/>
      <c r="CP33" s="54">
        <v>0</v>
      </c>
      <c r="CQ33" s="55"/>
      <c r="CR33" s="54">
        <v>0</v>
      </c>
      <c r="CS33" s="55"/>
      <c r="CT33" s="54">
        <v>0</v>
      </c>
      <c r="CU33" s="55"/>
      <c r="CV33" s="54">
        <v>0</v>
      </c>
      <c r="CW33" s="55"/>
      <c r="CX33" s="54">
        <v>0</v>
      </c>
      <c r="CY33" s="55"/>
      <c r="CZ33" s="54">
        <v>0</v>
      </c>
      <c r="DA33" s="55"/>
      <c r="DB33" s="54">
        <v>3362.8</v>
      </c>
      <c r="DC33" s="55"/>
      <c r="DD33" s="54">
        <v>0</v>
      </c>
      <c r="DE33" s="55"/>
      <c r="DF33" s="54">
        <v>0</v>
      </c>
      <c r="DG33" s="55"/>
      <c r="DH33" s="54">
        <v>2061.1999999999998</v>
      </c>
      <c r="DI33" s="55"/>
      <c r="DJ33" s="54">
        <v>0</v>
      </c>
      <c r="DK33" s="55"/>
      <c r="DL33" s="54">
        <v>0</v>
      </c>
      <c r="DM33" s="55"/>
      <c r="DN33" s="54">
        <v>0</v>
      </c>
      <c r="DO33" s="55"/>
      <c r="DP33" s="54">
        <v>0</v>
      </c>
      <c r="DQ33" s="55"/>
      <c r="DR33" s="54">
        <v>0</v>
      </c>
      <c r="DS33" s="55"/>
      <c r="DT33" s="54">
        <v>2807.1</v>
      </c>
      <c r="DU33" s="55"/>
      <c r="DV33" s="54">
        <v>0</v>
      </c>
      <c r="DW33" s="55"/>
      <c r="DX33" s="54">
        <v>0</v>
      </c>
      <c r="DY33" s="55"/>
      <c r="DZ33" s="54">
        <v>2180.6</v>
      </c>
      <c r="EA33" s="55"/>
      <c r="EB33" s="54">
        <v>0</v>
      </c>
      <c r="EC33" s="55"/>
      <c r="ED33" s="54">
        <v>487.8</v>
      </c>
      <c r="EE33" s="55"/>
      <c r="EF33" s="54">
        <v>1695.6</v>
      </c>
      <c r="EG33" s="55"/>
      <c r="EH33" s="54">
        <v>0</v>
      </c>
      <c r="EI33" s="55"/>
      <c r="EJ33" s="54">
        <v>0</v>
      </c>
      <c r="EK33" s="55"/>
      <c r="EL33" s="54">
        <v>0</v>
      </c>
      <c r="EM33" s="55"/>
      <c r="EN33" s="54">
        <v>0</v>
      </c>
      <c r="EO33" s="55"/>
      <c r="EP33" s="54">
        <v>0</v>
      </c>
      <c r="EQ33" s="55"/>
      <c r="ER33" s="54">
        <v>0</v>
      </c>
      <c r="ES33" s="55"/>
      <c r="ET33" s="54">
        <v>0</v>
      </c>
      <c r="EU33" s="55"/>
      <c r="EV33" s="54"/>
      <c r="EW33" s="55"/>
      <c r="EX33" s="54"/>
      <c r="EY33" s="55"/>
      <c r="EZ33" s="54"/>
      <c r="FA33" s="55"/>
    </row>
    <row r="34" spans="1:157" ht="43.5" customHeight="1">
      <c r="A34" s="3">
        <v>29</v>
      </c>
      <c r="B34" s="56" t="s">
        <v>70</v>
      </c>
      <c r="C34" s="57"/>
      <c r="D34" s="58"/>
      <c r="E34" s="4" t="s">
        <v>254</v>
      </c>
      <c r="F34" s="59">
        <v>415.1</v>
      </c>
      <c r="G34" s="60"/>
      <c r="H34" s="59">
        <v>1209.8</v>
      </c>
      <c r="I34" s="60"/>
      <c r="J34" s="59">
        <v>0</v>
      </c>
      <c r="K34" s="60"/>
      <c r="L34" s="59">
        <v>0</v>
      </c>
      <c r="M34" s="60"/>
      <c r="N34" s="59">
        <v>0</v>
      </c>
      <c r="O34" s="60"/>
      <c r="P34" s="59">
        <v>0</v>
      </c>
      <c r="Q34" s="60"/>
      <c r="R34" s="59">
        <v>427</v>
      </c>
      <c r="S34" s="60"/>
      <c r="T34" s="59">
        <v>1061.8</v>
      </c>
      <c r="U34" s="60"/>
      <c r="V34" s="59">
        <v>403.6</v>
      </c>
      <c r="W34" s="60"/>
      <c r="X34" s="59">
        <v>597</v>
      </c>
      <c r="Y34" s="60"/>
      <c r="Z34" s="59">
        <v>882.4</v>
      </c>
      <c r="AA34" s="60"/>
      <c r="AB34" s="59">
        <v>9356</v>
      </c>
      <c r="AC34" s="60"/>
      <c r="AD34" s="59">
        <v>0</v>
      </c>
      <c r="AE34" s="60"/>
      <c r="AF34" s="59">
        <v>0</v>
      </c>
      <c r="AG34" s="60"/>
      <c r="AH34" s="59">
        <v>0</v>
      </c>
      <c r="AI34" s="60"/>
      <c r="AJ34" s="59">
        <v>996.5</v>
      </c>
      <c r="AK34" s="60"/>
      <c r="AL34" s="59">
        <v>75834.2</v>
      </c>
      <c r="AM34" s="60"/>
      <c r="AN34" s="54">
        <v>1415.4</v>
      </c>
      <c r="AO34" s="55"/>
      <c r="AP34" s="54">
        <v>0</v>
      </c>
      <c r="AQ34" s="55"/>
      <c r="AR34" s="59">
        <v>697678.4</v>
      </c>
      <c r="AS34" s="60"/>
      <c r="AT34" s="59">
        <v>0</v>
      </c>
      <c r="AU34" s="60"/>
      <c r="AV34" s="54">
        <v>0</v>
      </c>
      <c r="AW34" s="55"/>
      <c r="AX34" s="54">
        <v>0</v>
      </c>
      <c r="AY34" s="55"/>
      <c r="AZ34" s="54">
        <v>2576</v>
      </c>
      <c r="BA34" s="55"/>
      <c r="BB34" s="54">
        <v>0</v>
      </c>
      <c r="BC34" s="55"/>
      <c r="BD34" s="54">
        <v>0</v>
      </c>
      <c r="BE34" s="55"/>
      <c r="BF34" s="54">
        <v>126.4</v>
      </c>
      <c r="BG34" s="55"/>
      <c r="BH34" s="54">
        <v>0</v>
      </c>
      <c r="BI34" s="55"/>
      <c r="BJ34" s="54">
        <v>907.9</v>
      </c>
      <c r="BK34" s="55"/>
      <c r="BL34" s="54">
        <v>0</v>
      </c>
      <c r="BM34" s="55"/>
      <c r="BN34" s="54">
        <v>0</v>
      </c>
      <c r="BO34" s="55"/>
      <c r="BP34" s="54">
        <v>0</v>
      </c>
      <c r="BQ34" s="55"/>
      <c r="BR34" s="54">
        <v>0</v>
      </c>
      <c r="BS34" s="55"/>
      <c r="BT34" s="54">
        <v>0</v>
      </c>
      <c r="BU34" s="55"/>
      <c r="BV34" s="54">
        <v>0</v>
      </c>
      <c r="BW34" s="55"/>
      <c r="BX34" s="54">
        <v>0</v>
      </c>
      <c r="BY34" s="55"/>
      <c r="BZ34" s="54">
        <v>0</v>
      </c>
      <c r="CA34" s="55"/>
      <c r="CB34" s="54">
        <v>0</v>
      </c>
      <c r="CC34" s="55"/>
      <c r="CD34" s="54">
        <v>0</v>
      </c>
      <c r="CE34" s="55"/>
      <c r="CF34" s="54">
        <v>0</v>
      </c>
      <c r="CG34" s="55"/>
      <c r="CH34" s="54">
        <v>0</v>
      </c>
      <c r="CI34" s="55"/>
      <c r="CJ34" s="54">
        <v>0</v>
      </c>
      <c r="CK34" s="55"/>
      <c r="CL34" s="54">
        <v>0</v>
      </c>
      <c r="CM34" s="55"/>
      <c r="CN34" s="54">
        <v>0</v>
      </c>
      <c r="CO34" s="55"/>
      <c r="CP34" s="54">
        <v>0</v>
      </c>
      <c r="CQ34" s="55"/>
      <c r="CR34" s="54">
        <v>0</v>
      </c>
      <c r="CS34" s="55"/>
      <c r="CT34" s="54">
        <v>0</v>
      </c>
      <c r="CU34" s="55"/>
      <c r="CV34" s="54">
        <v>0</v>
      </c>
      <c r="CW34" s="55"/>
      <c r="CX34" s="54">
        <v>0</v>
      </c>
      <c r="CY34" s="55"/>
      <c r="CZ34" s="54">
        <v>0</v>
      </c>
      <c r="DA34" s="55"/>
      <c r="DB34" s="54">
        <v>0</v>
      </c>
      <c r="DC34" s="55"/>
      <c r="DD34" s="54">
        <v>0</v>
      </c>
      <c r="DE34" s="55"/>
      <c r="DF34" s="54">
        <v>0</v>
      </c>
      <c r="DG34" s="55"/>
      <c r="DH34" s="54">
        <v>0</v>
      </c>
      <c r="DI34" s="55"/>
      <c r="DJ34" s="54">
        <v>0</v>
      </c>
      <c r="DK34" s="55"/>
      <c r="DL34" s="54">
        <v>0</v>
      </c>
      <c r="DM34" s="55"/>
      <c r="DN34" s="54">
        <v>0</v>
      </c>
      <c r="DO34" s="55"/>
      <c r="DP34" s="54">
        <v>0</v>
      </c>
      <c r="DQ34" s="55"/>
      <c r="DR34" s="54">
        <v>0</v>
      </c>
      <c r="DS34" s="55"/>
      <c r="DT34" s="54">
        <v>0</v>
      </c>
      <c r="DU34" s="55"/>
      <c r="DV34" s="54">
        <v>0</v>
      </c>
      <c r="DW34" s="55"/>
      <c r="DX34" s="54">
        <v>0</v>
      </c>
      <c r="DY34" s="55"/>
      <c r="DZ34" s="54">
        <v>0</v>
      </c>
      <c r="EA34" s="55"/>
      <c r="EB34" s="54">
        <v>0</v>
      </c>
      <c r="EC34" s="55"/>
      <c r="ED34" s="54">
        <v>0</v>
      </c>
      <c r="EE34" s="55"/>
      <c r="EF34" s="54">
        <v>1195.9000000000001</v>
      </c>
      <c r="EG34" s="55"/>
      <c r="EH34" s="54">
        <v>0</v>
      </c>
      <c r="EI34" s="55"/>
      <c r="EJ34" s="54">
        <v>0</v>
      </c>
      <c r="EK34" s="55"/>
      <c r="EL34" s="54">
        <v>0</v>
      </c>
      <c r="EM34" s="55"/>
      <c r="EN34" s="54">
        <v>0</v>
      </c>
      <c r="EO34" s="55"/>
      <c r="EP34" s="54">
        <v>0</v>
      </c>
      <c r="EQ34" s="55"/>
      <c r="ER34" s="54">
        <v>0</v>
      </c>
      <c r="ES34" s="55"/>
      <c r="ET34" s="54">
        <v>0</v>
      </c>
      <c r="EU34" s="55"/>
      <c r="EV34" s="54"/>
      <c r="EW34" s="55"/>
      <c r="EX34" s="54"/>
      <c r="EY34" s="55"/>
      <c r="EZ34" s="54"/>
      <c r="FA34" s="55"/>
    </row>
    <row r="35" spans="1:157" ht="69" customHeight="1">
      <c r="A35" s="3">
        <v>30</v>
      </c>
      <c r="B35" s="56" t="s">
        <v>240</v>
      </c>
      <c r="C35" s="57"/>
      <c r="D35" s="58"/>
      <c r="E35" s="4" t="s">
        <v>261</v>
      </c>
      <c r="F35" s="59">
        <v>0</v>
      </c>
      <c r="G35" s="60"/>
      <c r="H35" s="59">
        <v>0</v>
      </c>
      <c r="I35" s="60"/>
      <c r="J35" s="59">
        <v>0</v>
      </c>
      <c r="K35" s="60"/>
      <c r="L35" s="59">
        <v>0</v>
      </c>
      <c r="M35" s="60"/>
      <c r="N35" s="59">
        <v>0</v>
      </c>
      <c r="O35" s="60"/>
      <c r="P35" s="59">
        <v>0</v>
      </c>
      <c r="Q35" s="60"/>
      <c r="R35" s="59">
        <v>0</v>
      </c>
      <c r="S35" s="60"/>
      <c r="T35" s="59">
        <v>0</v>
      </c>
      <c r="U35" s="60"/>
      <c r="V35" s="59">
        <v>0</v>
      </c>
      <c r="W35" s="60"/>
      <c r="X35" s="59">
        <v>0</v>
      </c>
      <c r="Y35" s="60"/>
      <c r="Z35" s="59">
        <v>0</v>
      </c>
      <c r="AA35" s="60"/>
      <c r="AB35" s="59">
        <v>0</v>
      </c>
      <c r="AC35" s="60"/>
      <c r="AD35" s="59">
        <v>0</v>
      </c>
      <c r="AE35" s="60"/>
      <c r="AF35" s="59">
        <v>0</v>
      </c>
      <c r="AG35" s="60"/>
      <c r="AH35" s="59">
        <v>0</v>
      </c>
      <c r="AI35" s="60"/>
      <c r="AJ35" s="59">
        <v>0</v>
      </c>
      <c r="AK35" s="60"/>
      <c r="AL35" s="59">
        <v>0</v>
      </c>
      <c r="AM35" s="60"/>
      <c r="AN35" s="54">
        <v>0</v>
      </c>
      <c r="AO35" s="55"/>
      <c r="AP35" s="54">
        <v>0</v>
      </c>
      <c r="AQ35" s="55"/>
      <c r="AR35" s="59">
        <v>0</v>
      </c>
      <c r="AS35" s="60"/>
      <c r="AT35" s="59">
        <v>0</v>
      </c>
      <c r="AU35" s="60"/>
      <c r="AV35" s="54">
        <v>0</v>
      </c>
      <c r="AW35" s="55"/>
      <c r="AX35" s="54">
        <v>0</v>
      </c>
      <c r="AY35" s="55"/>
      <c r="AZ35" s="54">
        <v>0</v>
      </c>
      <c r="BA35" s="55"/>
      <c r="BB35" s="54">
        <v>0</v>
      </c>
      <c r="BC35" s="55"/>
      <c r="BD35" s="54">
        <v>0</v>
      </c>
      <c r="BE35" s="55"/>
      <c r="BF35" s="54">
        <v>0</v>
      </c>
      <c r="BG35" s="55"/>
      <c r="BH35" s="54">
        <v>0</v>
      </c>
      <c r="BI35" s="55"/>
      <c r="BJ35" s="54">
        <v>0</v>
      </c>
      <c r="BK35" s="55"/>
      <c r="BL35" s="54">
        <v>0</v>
      </c>
      <c r="BM35" s="55"/>
      <c r="BN35" s="54">
        <v>0</v>
      </c>
      <c r="BO35" s="55"/>
      <c r="BP35" s="54">
        <v>0</v>
      </c>
      <c r="BQ35" s="55"/>
      <c r="BR35" s="54">
        <v>0</v>
      </c>
      <c r="BS35" s="55"/>
      <c r="BT35" s="54">
        <v>0</v>
      </c>
      <c r="BU35" s="55"/>
      <c r="BV35" s="54">
        <v>0</v>
      </c>
      <c r="BW35" s="55"/>
      <c r="BX35" s="54">
        <v>0</v>
      </c>
      <c r="BY35" s="55"/>
      <c r="BZ35" s="54">
        <v>0</v>
      </c>
      <c r="CA35" s="55"/>
      <c r="CB35" s="54">
        <v>0</v>
      </c>
      <c r="CC35" s="55"/>
      <c r="CD35" s="54">
        <v>0</v>
      </c>
      <c r="CE35" s="55"/>
      <c r="CF35" s="54">
        <v>0</v>
      </c>
      <c r="CG35" s="55"/>
      <c r="CH35" s="54">
        <v>0</v>
      </c>
      <c r="CI35" s="55"/>
      <c r="CJ35" s="54">
        <v>0</v>
      </c>
      <c r="CK35" s="55"/>
      <c r="CL35" s="54">
        <v>0</v>
      </c>
      <c r="CM35" s="55"/>
      <c r="CN35" s="54">
        <v>0</v>
      </c>
      <c r="CO35" s="55"/>
      <c r="CP35" s="54">
        <v>0</v>
      </c>
      <c r="CQ35" s="55"/>
      <c r="CR35" s="54">
        <v>0</v>
      </c>
      <c r="CS35" s="55"/>
      <c r="CT35" s="54">
        <v>0</v>
      </c>
      <c r="CU35" s="55"/>
      <c r="CV35" s="54">
        <v>0</v>
      </c>
      <c r="CW35" s="55"/>
      <c r="CX35" s="54">
        <v>0</v>
      </c>
      <c r="CY35" s="55"/>
      <c r="CZ35" s="54">
        <v>0</v>
      </c>
      <c r="DA35" s="55"/>
      <c r="DB35" s="54">
        <v>0</v>
      </c>
      <c r="DC35" s="55"/>
      <c r="DD35" s="54">
        <v>0</v>
      </c>
      <c r="DE35" s="55"/>
      <c r="DF35" s="54">
        <v>0</v>
      </c>
      <c r="DG35" s="55"/>
      <c r="DH35" s="54">
        <v>0</v>
      </c>
      <c r="DI35" s="55"/>
      <c r="DJ35" s="54">
        <v>0</v>
      </c>
      <c r="DK35" s="55"/>
      <c r="DL35" s="54">
        <v>0</v>
      </c>
      <c r="DM35" s="55"/>
      <c r="DN35" s="54">
        <v>0</v>
      </c>
      <c r="DO35" s="55"/>
      <c r="DP35" s="54">
        <v>0</v>
      </c>
      <c r="DQ35" s="55"/>
      <c r="DR35" s="54">
        <v>0</v>
      </c>
      <c r="DS35" s="55"/>
      <c r="DT35" s="54">
        <v>0</v>
      </c>
      <c r="DU35" s="55"/>
      <c r="DV35" s="54">
        <v>0</v>
      </c>
      <c r="DW35" s="55"/>
      <c r="DX35" s="54">
        <v>0</v>
      </c>
      <c r="DY35" s="55"/>
      <c r="DZ35" s="54">
        <v>0</v>
      </c>
      <c r="EA35" s="55"/>
      <c r="EB35" s="54">
        <v>0</v>
      </c>
      <c r="EC35" s="55"/>
      <c r="ED35" s="54">
        <v>0</v>
      </c>
      <c r="EE35" s="55"/>
      <c r="EF35" s="54">
        <v>0</v>
      </c>
      <c r="EG35" s="55"/>
      <c r="EH35" s="54">
        <v>0</v>
      </c>
      <c r="EI35" s="55"/>
      <c r="EJ35" s="54">
        <v>0</v>
      </c>
      <c r="EK35" s="55"/>
      <c r="EL35" s="54">
        <v>0</v>
      </c>
      <c r="EM35" s="55"/>
      <c r="EN35" s="54">
        <v>0</v>
      </c>
      <c r="EO35" s="55"/>
      <c r="EP35" s="54">
        <v>0</v>
      </c>
      <c r="EQ35" s="55"/>
      <c r="ER35" s="54">
        <v>0</v>
      </c>
      <c r="ES35" s="55"/>
      <c r="ET35" s="54">
        <v>0</v>
      </c>
      <c r="EU35" s="55"/>
      <c r="EV35" s="54"/>
      <c r="EW35" s="55"/>
      <c r="EX35" s="54"/>
      <c r="EY35" s="55"/>
      <c r="EZ35" s="54"/>
      <c r="FA35" s="55"/>
    </row>
    <row r="36" spans="1:157" ht="43.5" customHeight="1">
      <c r="A36" s="3">
        <v>31</v>
      </c>
      <c r="B36" s="56" t="s">
        <v>71</v>
      </c>
      <c r="C36" s="57"/>
      <c r="D36" s="58"/>
      <c r="E36" s="4" t="s">
        <v>262</v>
      </c>
      <c r="F36" s="59">
        <v>3</v>
      </c>
      <c r="G36" s="60"/>
      <c r="H36" s="59">
        <v>1</v>
      </c>
      <c r="I36" s="60"/>
      <c r="J36" s="59">
        <v>1</v>
      </c>
      <c r="K36" s="60"/>
      <c r="L36" s="59">
        <v>1</v>
      </c>
      <c r="M36" s="60"/>
      <c r="N36" s="59">
        <v>1</v>
      </c>
      <c r="O36" s="60"/>
      <c r="P36" s="59">
        <v>2</v>
      </c>
      <c r="Q36" s="60"/>
      <c r="R36" s="59">
        <v>2</v>
      </c>
      <c r="S36" s="60"/>
      <c r="T36" s="59">
        <v>3</v>
      </c>
      <c r="U36" s="60"/>
      <c r="V36" s="59">
        <v>3</v>
      </c>
      <c r="W36" s="60"/>
      <c r="X36" s="59">
        <v>3</v>
      </c>
      <c r="Y36" s="60"/>
      <c r="Z36" s="59">
        <v>3</v>
      </c>
      <c r="AA36" s="60"/>
      <c r="AB36" s="59">
        <v>3</v>
      </c>
      <c r="AC36" s="60"/>
      <c r="AD36" s="59">
        <v>2</v>
      </c>
      <c r="AE36" s="60"/>
      <c r="AF36" s="59">
        <v>0</v>
      </c>
      <c r="AG36" s="60"/>
      <c r="AH36" s="59">
        <v>1</v>
      </c>
      <c r="AI36" s="60"/>
      <c r="AJ36" s="59">
        <v>1</v>
      </c>
      <c r="AK36" s="60"/>
      <c r="AL36" s="59">
        <v>73</v>
      </c>
      <c r="AM36" s="60"/>
      <c r="AN36" s="54">
        <v>12</v>
      </c>
      <c r="AO36" s="55"/>
      <c r="AP36" s="54">
        <v>0</v>
      </c>
      <c r="AQ36" s="55"/>
      <c r="AR36" s="59">
        <v>4</v>
      </c>
      <c r="AS36" s="60"/>
      <c r="AT36" s="59">
        <v>0</v>
      </c>
      <c r="AU36" s="60"/>
      <c r="AV36" s="54">
        <v>0</v>
      </c>
      <c r="AW36" s="55"/>
      <c r="AX36" s="54">
        <v>0</v>
      </c>
      <c r="AY36" s="55"/>
      <c r="AZ36" s="54">
        <v>4</v>
      </c>
      <c r="BA36" s="55"/>
      <c r="BB36" s="54">
        <v>0</v>
      </c>
      <c r="BC36" s="55"/>
      <c r="BD36" s="54">
        <v>5</v>
      </c>
      <c r="BE36" s="55"/>
      <c r="BF36" s="54">
        <v>18</v>
      </c>
      <c r="BG36" s="55"/>
      <c r="BH36" s="54">
        <v>0</v>
      </c>
      <c r="BI36" s="55"/>
      <c r="BJ36" s="54">
        <v>9</v>
      </c>
      <c r="BK36" s="55"/>
      <c r="BL36" s="54">
        <v>0</v>
      </c>
      <c r="BM36" s="55"/>
      <c r="BN36" s="54">
        <v>0</v>
      </c>
      <c r="BO36" s="55"/>
      <c r="BP36" s="54">
        <v>0</v>
      </c>
      <c r="BQ36" s="55"/>
      <c r="BR36" s="54">
        <v>0</v>
      </c>
      <c r="BS36" s="55"/>
      <c r="BT36" s="54">
        <v>0</v>
      </c>
      <c r="BU36" s="55"/>
      <c r="BV36" s="54">
        <v>0</v>
      </c>
      <c r="BW36" s="55"/>
      <c r="BX36" s="54">
        <v>0</v>
      </c>
      <c r="BY36" s="55"/>
      <c r="BZ36" s="54">
        <v>0</v>
      </c>
      <c r="CA36" s="55"/>
      <c r="CB36" s="54">
        <v>0</v>
      </c>
      <c r="CC36" s="55"/>
      <c r="CD36" s="54">
        <v>0</v>
      </c>
      <c r="CE36" s="55"/>
      <c r="CF36" s="54">
        <v>0</v>
      </c>
      <c r="CG36" s="55"/>
      <c r="CH36" s="54">
        <v>0</v>
      </c>
      <c r="CI36" s="55"/>
      <c r="CJ36" s="54">
        <v>0</v>
      </c>
      <c r="CK36" s="55"/>
      <c r="CL36" s="54">
        <v>0</v>
      </c>
      <c r="CM36" s="55"/>
      <c r="CN36" s="54">
        <v>0</v>
      </c>
      <c r="CO36" s="55"/>
      <c r="CP36" s="54">
        <v>0</v>
      </c>
      <c r="CQ36" s="55"/>
      <c r="CR36" s="54">
        <v>0</v>
      </c>
      <c r="CS36" s="55"/>
      <c r="CT36" s="54">
        <v>0</v>
      </c>
      <c r="CU36" s="55"/>
      <c r="CV36" s="54">
        <v>0</v>
      </c>
      <c r="CW36" s="55"/>
      <c r="CX36" s="54">
        <v>0</v>
      </c>
      <c r="CY36" s="55"/>
      <c r="CZ36" s="54">
        <v>0</v>
      </c>
      <c r="DA36" s="55"/>
      <c r="DB36" s="54">
        <v>2</v>
      </c>
      <c r="DC36" s="55"/>
      <c r="DD36" s="54">
        <v>0</v>
      </c>
      <c r="DE36" s="55"/>
      <c r="DF36" s="54">
        <v>0</v>
      </c>
      <c r="DG36" s="55"/>
      <c r="DH36" s="54">
        <v>1</v>
      </c>
      <c r="DI36" s="55"/>
      <c r="DJ36" s="54">
        <v>0</v>
      </c>
      <c r="DK36" s="55"/>
      <c r="DL36" s="54">
        <v>0</v>
      </c>
      <c r="DM36" s="55"/>
      <c r="DN36" s="54">
        <v>0</v>
      </c>
      <c r="DO36" s="55"/>
      <c r="DP36" s="54">
        <v>0</v>
      </c>
      <c r="DQ36" s="55"/>
      <c r="DR36" s="54">
        <v>0</v>
      </c>
      <c r="DS36" s="55"/>
      <c r="DT36" s="54">
        <v>1</v>
      </c>
      <c r="DU36" s="55"/>
      <c r="DV36" s="54">
        <v>0</v>
      </c>
      <c r="DW36" s="55"/>
      <c r="DX36" s="54">
        <v>0</v>
      </c>
      <c r="DY36" s="55"/>
      <c r="DZ36" s="54">
        <v>1</v>
      </c>
      <c r="EA36" s="55"/>
      <c r="EB36" s="54">
        <v>0</v>
      </c>
      <c r="EC36" s="55"/>
      <c r="ED36" s="54">
        <v>1</v>
      </c>
      <c r="EE36" s="55"/>
      <c r="EF36" s="54">
        <v>2</v>
      </c>
      <c r="EG36" s="55"/>
      <c r="EH36" s="54">
        <v>0</v>
      </c>
      <c r="EI36" s="55"/>
      <c r="EJ36" s="54">
        <v>0</v>
      </c>
      <c r="EK36" s="55"/>
      <c r="EL36" s="54">
        <v>0</v>
      </c>
      <c r="EM36" s="55"/>
      <c r="EN36" s="54">
        <v>0</v>
      </c>
      <c r="EO36" s="55"/>
      <c r="EP36" s="54">
        <v>0</v>
      </c>
      <c r="EQ36" s="55"/>
      <c r="ER36" s="54">
        <v>0</v>
      </c>
      <c r="ES36" s="55"/>
      <c r="ET36" s="54">
        <v>0</v>
      </c>
      <c r="EU36" s="55"/>
      <c r="EV36" s="54"/>
      <c r="EW36" s="55"/>
      <c r="EX36" s="54"/>
      <c r="EY36" s="55"/>
      <c r="EZ36" s="54"/>
      <c r="FA36" s="55"/>
    </row>
    <row r="37" spans="1:157" ht="24.75" customHeight="1">
      <c r="A37" s="3">
        <v>32</v>
      </c>
      <c r="B37" s="56" t="s">
        <v>72</v>
      </c>
      <c r="C37" s="57"/>
      <c r="D37" s="58"/>
      <c r="E37" s="4" t="s">
        <v>325</v>
      </c>
      <c r="F37" s="59">
        <v>3</v>
      </c>
      <c r="G37" s="60"/>
      <c r="H37" s="59">
        <v>2</v>
      </c>
      <c r="I37" s="60"/>
      <c r="J37" s="59">
        <v>1</v>
      </c>
      <c r="K37" s="60"/>
      <c r="L37" s="59">
        <v>1</v>
      </c>
      <c r="M37" s="60"/>
      <c r="N37" s="59">
        <v>1</v>
      </c>
      <c r="O37" s="60"/>
      <c r="P37" s="59">
        <v>2</v>
      </c>
      <c r="Q37" s="60"/>
      <c r="R37" s="59">
        <v>2</v>
      </c>
      <c r="S37" s="60"/>
      <c r="T37" s="59">
        <v>3</v>
      </c>
      <c r="U37" s="60"/>
      <c r="V37" s="59">
        <v>3</v>
      </c>
      <c r="W37" s="60"/>
      <c r="X37" s="59">
        <v>3</v>
      </c>
      <c r="Y37" s="60"/>
      <c r="Z37" s="59">
        <v>3</v>
      </c>
      <c r="AA37" s="60"/>
      <c r="AB37" s="59">
        <v>3</v>
      </c>
      <c r="AC37" s="60"/>
      <c r="AD37" s="59">
        <v>2</v>
      </c>
      <c r="AE37" s="60"/>
      <c r="AF37" s="59">
        <v>0</v>
      </c>
      <c r="AG37" s="60"/>
      <c r="AH37" s="59">
        <v>1</v>
      </c>
      <c r="AI37" s="60"/>
      <c r="AJ37" s="59">
        <v>1</v>
      </c>
      <c r="AK37" s="60"/>
      <c r="AL37" s="59">
        <v>73</v>
      </c>
      <c r="AM37" s="60"/>
      <c r="AN37" s="54">
        <v>12</v>
      </c>
      <c r="AO37" s="55"/>
      <c r="AP37" s="54">
        <v>0</v>
      </c>
      <c r="AQ37" s="55"/>
      <c r="AR37" s="59">
        <v>4</v>
      </c>
      <c r="AS37" s="60"/>
      <c r="AT37" s="59">
        <v>3</v>
      </c>
      <c r="AU37" s="60"/>
      <c r="AV37" s="54">
        <v>0</v>
      </c>
      <c r="AW37" s="55"/>
      <c r="AX37" s="54">
        <v>0</v>
      </c>
      <c r="AY37" s="55"/>
      <c r="AZ37" s="54">
        <v>4</v>
      </c>
      <c r="BA37" s="55"/>
      <c r="BB37" s="54">
        <v>0</v>
      </c>
      <c r="BC37" s="55"/>
      <c r="BD37" s="54">
        <v>5</v>
      </c>
      <c r="BE37" s="55"/>
      <c r="BF37" s="54">
        <v>18</v>
      </c>
      <c r="BG37" s="55"/>
      <c r="BH37" s="54">
        <v>2</v>
      </c>
      <c r="BI37" s="55"/>
      <c r="BJ37" s="54">
        <v>9</v>
      </c>
      <c r="BK37" s="55"/>
      <c r="BL37" s="54">
        <v>1</v>
      </c>
      <c r="BM37" s="55"/>
      <c r="BN37" s="54">
        <v>0</v>
      </c>
      <c r="BO37" s="55"/>
      <c r="BP37" s="54">
        <v>0</v>
      </c>
      <c r="BQ37" s="55"/>
      <c r="BR37" s="54">
        <v>0</v>
      </c>
      <c r="BS37" s="55"/>
      <c r="BT37" s="54">
        <v>0</v>
      </c>
      <c r="BU37" s="55"/>
      <c r="BV37" s="54">
        <v>0</v>
      </c>
      <c r="BW37" s="55"/>
      <c r="BX37" s="54">
        <v>0</v>
      </c>
      <c r="BY37" s="55"/>
      <c r="BZ37" s="54">
        <v>0</v>
      </c>
      <c r="CA37" s="55"/>
      <c r="CB37" s="54">
        <v>0</v>
      </c>
      <c r="CC37" s="55"/>
      <c r="CD37" s="54">
        <v>1</v>
      </c>
      <c r="CE37" s="55"/>
      <c r="CF37" s="54">
        <v>1</v>
      </c>
      <c r="CG37" s="55"/>
      <c r="CH37" s="54">
        <v>0</v>
      </c>
      <c r="CI37" s="55"/>
      <c r="CJ37" s="54">
        <v>0</v>
      </c>
      <c r="CK37" s="55"/>
      <c r="CL37" s="54">
        <v>0</v>
      </c>
      <c r="CM37" s="55"/>
      <c r="CN37" s="54">
        <v>0</v>
      </c>
      <c r="CO37" s="55"/>
      <c r="CP37" s="54">
        <v>0</v>
      </c>
      <c r="CQ37" s="55"/>
      <c r="CR37" s="54">
        <v>1</v>
      </c>
      <c r="CS37" s="55"/>
      <c r="CT37" s="54">
        <v>0</v>
      </c>
      <c r="CU37" s="55"/>
      <c r="CV37" s="54">
        <v>2</v>
      </c>
      <c r="CW37" s="55"/>
      <c r="CX37" s="54">
        <v>2</v>
      </c>
      <c r="CY37" s="55"/>
      <c r="CZ37" s="54">
        <v>1</v>
      </c>
      <c r="DA37" s="55"/>
      <c r="DB37" s="54">
        <v>3</v>
      </c>
      <c r="DC37" s="55"/>
      <c r="DD37" s="54">
        <v>2</v>
      </c>
      <c r="DE37" s="55"/>
      <c r="DF37" s="54">
        <v>2</v>
      </c>
      <c r="DG37" s="55"/>
      <c r="DH37" s="54">
        <v>3</v>
      </c>
      <c r="DI37" s="55"/>
      <c r="DJ37" s="54">
        <v>0</v>
      </c>
      <c r="DK37" s="55"/>
      <c r="DL37" s="54">
        <v>0</v>
      </c>
      <c r="DM37" s="55"/>
      <c r="DN37" s="54">
        <v>2</v>
      </c>
      <c r="DO37" s="55"/>
      <c r="DP37" s="54">
        <v>2</v>
      </c>
      <c r="DQ37" s="55"/>
      <c r="DR37" s="54">
        <v>1</v>
      </c>
      <c r="DS37" s="55"/>
      <c r="DT37" s="54">
        <v>2</v>
      </c>
      <c r="DU37" s="55"/>
      <c r="DV37" s="54">
        <v>1</v>
      </c>
      <c r="DW37" s="55"/>
      <c r="DX37" s="54">
        <v>2</v>
      </c>
      <c r="DY37" s="55"/>
      <c r="DZ37" s="54">
        <v>2</v>
      </c>
      <c r="EA37" s="55"/>
      <c r="EB37" s="54">
        <v>1</v>
      </c>
      <c r="EC37" s="55"/>
      <c r="ED37" s="54">
        <v>2</v>
      </c>
      <c r="EE37" s="55"/>
      <c r="EF37" s="54">
        <v>4</v>
      </c>
      <c r="EG37" s="55"/>
      <c r="EH37" s="54">
        <v>2</v>
      </c>
      <c r="EI37" s="55"/>
      <c r="EJ37" s="54">
        <v>2</v>
      </c>
      <c r="EK37" s="55"/>
      <c r="EL37" s="54">
        <v>2</v>
      </c>
      <c r="EM37" s="55"/>
      <c r="EN37" s="54">
        <v>0</v>
      </c>
      <c r="EO37" s="55"/>
      <c r="EP37" s="54">
        <v>3</v>
      </c>
      <c r="EQ37" s="55"/>
      <c r="ER37" s="54">
        <v>2</v>
      </c>
      <c r="ES37" s="55"/>
      <c r="ET37" s="54">
        <v>2</v>
      </c>
      <c r="EU37" s="55"/>
      <c r="EV37" s="54"/>
      <c r="EW37" s="55"/>
      <c r="EX37" s="54"/>
      <c r="EY37" s="55"/>
      <c r="EZ37" s="54"/>
      <c r="FA37" s="55"/>
    </row>
    <row r="38" spans="1:157" ht="38.25" customHeight="1">
      <c r="A38" s="3">
        <v>33</v>
      </c>
      <c r="B38" s="56" t="s">
        <v>223</v>
      </c>
      <c r="C38" s="57"/>
      <c r="D38" s="58"/>
      <c r="E38" s="4" t="s">
        <v>64</v>
      </c>
      <c r="F38" s="59">
        <v>0</v>
      </c>
      <c r="G38" s="60"/>
      <c r="H38" s="59">
        <v>0</v>
      </c>
      <c r="I38" s="60"/>
      <c r="J38" s="59">
        <v>0</v>
      </c>
      <c r="K38" s="60"/>
      <c r="L38" s="59">
        <v>0</v>
      </c>
      <c r="M38" s="60"/>
      <c r="N38" s="59">
        <v>0</v>
      </c>
      <c r="O38" s="60"/>
      <c r="P38" s="59">
        <v>0</v>
      </c>
      <c r="Q38" s="60"/>
      <c r="R38" s="59">
        <v>0</v>
      </c>
      <c r="S38" s="60"/>
      <c r="T38" s="59">
        <v>0</v>
      </c>
      <c r="U38" s="60"/>
      <c r="V38" s="59">
        <v>0</v>
      </c>
      <c r="W38" s="60"/>
      <c r="X38" s="59">
        <v>0</v>
      </c>
      <c r="Y38" s="60"/>
      <c r="Z38" s="59">
        <v>0</v>
      </c>
      <c r="AA38" s="60"/>
      <c r="AB38" s="59">
        <v>0</v>
      </c>
      <c r="AC38" s="60"/>
      <c r="AD38" s="59">
        <v>0</v>
      </c>
      <c r="AE38" s="60"/>
      <c r="AF38" s="59">
        <v>0</v>
      </c>
      <c r="AG38" s="60"/>
      <c r="AH38" s="59">
        <v>0</v>
      </c>
      <c r="AI38" s="60"/>
      <c r="AJ38" s="59">
        <v>0</v>
      </c>
      <c r="AK38" s="60"/>
      <c r="AL38" s="59">
        <v>51143.6</v>
      </c>
      <c r="AM38" s="60"/>
      <c r="AN38" s="54">
        <v>305.39999999999998</v>
      </c>
      <c r="AO38" s="55"/>
      <c r="AP38" s="54">
        <v>0</v>
      </c>
      <c r="AQ38" s="55"/>
      <c r="AR38" s="59">
        <v>0</v>
      </c>
      <c r="AS38" s="60"/>
      <c r="AT38" s="59">
        <v>0</v>
      </c>
      <c r="AU38" s="60"/>
      <c r="AV38" s="54">
        <v>0</v>
      </c>
      <c r="AW38" s="55"/>
      <c r="AX38" s="54">
        <v>0</v>
      </c>
      <c r="AY38" s="55"/>
      <c r="AZ38" s="54">
        <v>0</v>
      </c>
      <c r="BA38" s="55"/>
      <c r="BB38" s="54">
        <v>0</v>
      </c>
      <c r="BC38" s="55"/>
      <c r="BD38" s="54">
        <v>70.599999999999994</v>
      </c>
      <c r="BE38" s="55"/>
      <c r="BF38" s="54">
        <v>5486.2</v>
      </c>
      <c r="BG38" s="55"/>
      <c r="BH38" s="54">
        <v>0</v>
      </c>
      <c r="BI38" s="55"/>
      <c r="BJ38" s="54">
        <v>676.9</v>
      </c>
      <c r="BK38" s="55"/>
      <c r="BL38" s="54">
        <v>0</v>
      </c>
      <c r="BM38" s="55"/>
      <c r="BN38" s="54">
        <v>0</v>
      </c>
      <c r="BO38" s="55"/>
      <c r="BP38" s="54">
        <v>0</v>
      </c>
      <c r="BQ38" s="55"/>
      <c r="BR38" s="54">
        <v>0</v>
      </c>
      <c r="BS38" s="55"/>
      <c r="BT38" s="54">
        <v>0</v>
      </c>
      <c r="BU38" s="55"/>
      <c r="BV38" s="54">
        <v>0</v>
      </c>
      <c r="BW38" s="55"/>
      <c r="BX38" s="54">
        <v>0</v>
      </c>
      <c r="BY38" s="55"/>
      <c r="BZ38" s="54">
        <v>0</v>
      </c>
      <c r="CA38" s="55"/>
      <c r="CB38" s="54">
        <v>0</v>
      </c>
      <c r="CC38" s="55"/>
      <c r="CD38" s="54">
        <v>0</v>
      </c>
      <c r="CE38" s="55"/>
      <c r="CF38" s="54">
        <v>0</v>
      </c>
      <c r="CG38" s="55"/>
      <c r="CH38" s="54">
        <v>0</v>
      </c>
      <c r="CI38" s="55"/>
      <c r="CJ38" s="54">
        <v>0</v>
      </c>
      <c r="CK38" s="55"/>
      <c r="CL38" s="54">
        <v>0</v>
      </c>
      <c r="CM38" s="55"/>
      <c r="CN38" s="54">
        <v>0</v>
      </c>
      <c r="CO38" s="55"/>
      <c r="CP38" s="54">
        <v>0</v>
      </c>
      <c r="CQ38" s="55"/>
      <c r="CR38" s="54">
        <v>0</v>
      </c>
      <c r="CS38" s="55"/>
      <c r="CT38" s="54">
        <v>0</v>
      </c>
      <c r="CU38" s="55"/>
      <c r="CV38" s="54">
        <v>0</v>
      </c>
      <c r="CW38" s="55"/>
      <c r="CX38" s="54">
        <v>0</v>
      </c>
      <c r="CY38" s="55"/>
      <c r="CZ38" s="54">
        <v>0</v>
      </c>
      <c r="DA38" s="55"/>
      <c r="DB38" s="54">
        <v>0</v>
      </c>
      <c r="DC38" s="55"/>
      <c r="DD38" s="54">
        <v>0</v>
      </c>
      <c r="DE38" s="55"/>
      <c r="DF38" s="54">
        <v>0</v>
      </c>
      <c r="DG38" s="55"/>
      <c r="DH38" s="54">
        <v>0</v>
      </c>
      <c r="DI38" s="55"/>
      <c r="DJ38" s="54">
        <v>0</v>
      </c>
      <c r="DK38" s="55"/>
      <c r="DL38" s="54">
        <v>0</v>
      </c>
      <c r="DM38" s="55"/>
      <c r="DN38" s="54">
        <v>0</v>
      </c>
      <c r="DO38" s="55"/>
      <c r="DP38" s="54">
        <v>0</v>
      </c>
      <c r="DQ38" s="55"/>
      <c r="DR38" s="54">
        <v>0</v>
      </c>
      <c r="DS38" s="55"/>
      <c r="DT38" s="54">
        <v>0</v>
      </c>
      <c r="DU38" s="55"/>
      <c r="DV38" s="54">
        <v>0</v>
      </c>
      <c r="DW38" s="55"/>
      <c r="DX38" s="54">
        <v>0</v>
      </c>
      <c r="DY38" s="55"/>
      <c r="DZ38" s="54">
        <v>0</v>
      </c>
      <c r="EA38" s="55"/>
      <c r="EB38" s="54">
        <v>0</v>
      </c>
      <c r="EC38" s="55"/>
      <c r="ED38" s="54">
        <v>0</v>
      </c>
      <c r="EE38" s="55"/>
      <c r="EF38" s="54">
        <v>0</v>
      </c>
      <c r="EG38" s="55"/>
      <c r="EH38" s="54">
        <v>0</v>
      </c>
      <c r="EI38" s="55"/>
      <c r="EJ38" s="54">
        <v>0</v>
      </c>
      <c r="EK38" s="55"/>
      <c r="EL38" s="54">
        <v>0</v>
      </c>
      <c r="EM38" s="55"/>
      <c r="EN38" s="54">
        <v>0</v>
      </c>
      <c r="EO38" s="55"/>
      <c r="EP38" s="54">
        <v>0</v>
      </c>
      <c r="EQ38" s="55"/>
      <c r="ER38" s="54">
        <v>0</v>
      </c>
      <c r="ES38" s="55"/>
      <c r="ET38" s="54">
        <v>0</v>
      </c>
      <c r="EU38" s="55"/>
      <c r="EV38" s="54"/>
      <c r="EW38" s="55"/>
      <c r="EX38" s="54"/>
      <c r="EY38" s="55"/>
      <c r="EZ38" s="54"/>
      <c r="FA38" s="55"/>
    </row>
    <row r="39" spans="1:157" ht="21" customHeight="1">
      <c r="A39" s="3">
        <v>34</v>
      </c>
      <c r="B39" s="56" t="s">
        <v>268</v>
      </c>
      <c r="C39" s="57"/>
      <c r="D39" s="58"/>
      <c r="E39" s="4" t="s">
        <v>335</v>
      </c>
      <c r="F39" s="59">
        <v>0</v>
      </c>
      <c r="G39" s="60"/>
      <c r="H39" s="59">
        <v>0</v>
      </c>
      <c r="I39" s="60"/>
      <c r="J39" s="59">
        <v>0</v>
      </c>
      <c r="K39" s="60"/>
      <c r="L39" s="59">
        <v>0</v>
      </c>
      <c r="M39" s="60"/>
      <c r="N39" s="59">
        <v>0</v>
      </c>
      <c r="O39" s="60"/>
      <c r="P39" s="59">
        <v>0</v>
      </c>
      <c r="Q39" s="60"/>
      <c r="R39" s="59">
        <v>0</v>
      </c>
      <c r="S39" s="60"/>
      <c r="T39" s="59">
        <v>0</v>
      </c>
      <c r="U39" s="60"/>
      <c r="V39" s="59">
        <v>0</v>
      </c>
      <c r="W39" s="60"/>
      <c r="X39" s="59">
        <v>0</v>
      </c>
      <c r="Y39" s="60"/>
      <c r="Z39" s="59">
        <v>0</v>
      </c>
      <c r="AA39" s="60"/>
      <c r="AB39" s="59">
        <v>0</v>
      </c>
      <c r="AC39" s="60"/>
      <c r="AD39" s="59">
        <v>0</v>
      </c>
      <c r="AE39" s="60"/>
      <c r="AF39" s="59">
        <v>0</v>
      </c>
      <c r="AG39" s="60"/>
      <c r="AH39" s="59">
        <v>0</v>
      </c>
      <c r="AI39" s="60"/>
      <c r="AJ39" s="59">
        <v>0</v>
      </c>
      <c r="AK39" s="60"/>
      <c r="AL39" s="59">
        <v>0</v>
      </c>
      <c r="AM39" s="60"/>
      <c r="AN39" s="54">
        <v>0</v>
      </c>
      <c r="AO39" s="55"/>
      <c r="AP39" s="54">
        <v>0</v>
      </c>
      <c r="AQ39" s="55"/>
      <c r="AR39" s="59">
        <v>0</v>
      </c>
      <c r="AS39" s="60"/>
      <c r="AT39" s="59">
        <v>0</v>
      </c>
      <c r="AU39" s="60"/>
      <c r="AV39" s="54">
        <v>0</v>
      </c>
      <c r="AW39" s="55"/>
      <c r="AX39" s="54">
        <v>0</v>
      </c>
      <c r="AY39" s="55"/>
      <c r="AZ39" s="54">
        <v>0</v>
      </c>
      <c r="BA39" s="55"/>
      <c r="BB39" s="54">
        <v>0</v>
      </c>
      <c r="BC39" s="55"/>
      <c r="BD39" s="54">
        <v>0</v>
      </c>
      <c r="BE39" s="55"/>
      <c r="BF39" s="54">
        <v>0</v>
      </c>
      <c r="BG39" s="55"/>
      <c r="BH39" s="54">
        <v>0</v>
      </c>
      <c r="BI39" s="55"/>
      <c r="BJ39" s="54">
        <v>0</v>
      </c>
      <c r="BK39" s="55"/>
      <c r="BL39" s="54">
        <v>0</v>
      </c>
      <c r="BM39" s="55"/>
      <c r="BN39" s="54">
        <v>0</v>
      </c>
      <c r="BO39" s="55"/>
      <c r="BP39" s="54">
        <v>0</v>
      </c>
      <c r="BQ39" s="55"/>
      <c r="BR39" s="54">
        <v>0</v>
      </c>
      <c r="BS39" s="55"/>
      <c r="BT39" s="54">
        <v>0</v>
      </c>
      <c r="BU39" s="55"/>
      <c r="BV39" s="54">
        <v>0</v>
      </c>
      <c r="BW39" s="55"/>
      <c r="BX39" s="54">
        <v>0</v>
      </c>
      <c r="BY39" s="55"/>
      <c r="BZ39" s="54">
        <v>0</v>
      </c>
      <c r="CA39" s="55"/>
      <c r="CB39" s="54">
        <v>0</v>
      </c>
      <c r="CC39" s="55"/>
      <c r="CD39" s="54">
        <v>0</v>
      </c>
      <c r="CE39" s="55"/>
      <c r="CF39" s="54">
        <v>0</v>
      </c>
      <c r="CG39" s="55"/>
      <c r="CH39" s="54">
        <v>0</v>
      </c>
      <c r="CI39" s="55"/>
      <c r="CJ39" s="54">
        <v>0</v>
      </c>
      <c r="CK39" s="55"/>
      <c r="CL39" s="54">
        <v>0</v>
      </c>
      <c r="CM39" s="55"/>
      <c r="CN39" s="54">
        <v>0</v>
      </c>
      <c r="CO39" s="55"/>
      <c r="CP39" s="54">
        <v>0</v>
      </c>
      <c r="CQ39" s="55"/>
      <c r="CR39" s="54">
        <v>0</v>
      </c>
      <c r="CS39" s="55"/>
      <c r="CT39" s="54">
        <v>0</v>
      </c>
      <c r="CU39" s="55"/>
      <c r="CV39" s="54">
        <v>0</v>
      </c>
      <c r="CW39" s="55"/>
      <c r="CX39" s="54">
        <v>0</v>
      </c>
      <c r="CY39" s="55"/>
      <c r="CZ39" s="54">
        <v>0</v>
      </c>
      <c r="DA39" s="55"/>
      <c r="DB39" s="54">
        <v>0</v>
      </c>
      <c r="DC39" s="55"/>
      <c r="DD39" s="54">
        <v>0</v>
      </c>
      <c r="DE39" s="55"/>
      <c r="DF39" s="54">
        <v>0</v>
      </c>
      <c r="DG39" s="55"/>
      <c r="DH39" s="54">
        <v>0</v>
      </c>
      <c r="DI39" s="55"/>
      <c r="DJ39" s="54">
        <v>0</v>
      </c>
      <c r="DK39" s="55"/>
      <c r="DL39" s="54">
        <v>0</v>
      </c>
      <c r="DM39" s="55"/>
      <c r="DN39" s="54">
        <v>0</v>
      </c>
      <c r="DO39" s="55"/>
      <c r="DP39" s="54">
        <v>0</v>
      </c>
      <c r="DQ39" s="55"/>
      <c r="DR39" s="54">
        <v>0</v>
      </c>
      <c r="DS39" s="55"/>
      <c r="DT39" s="54">
        <v>0</v>
      </c>
      <c r="DU39" s="55"/>
      <c r="DV39" s="54">
        <v>0</v>
      </c>
      <c r="DW39" s="55"/>
      <c r="DX39" s="54">
        <v>0</v>
      </c>
      <c r="DY39" s="55"/>
      <c r="DZ39" s="54">
        <v>0</v>
      </c>
      <c r="EA39" s="55"/>
      <c r="EB39" s="54">
        <v>0</v>
      </c>
      <c r="EC39" s="55"/>
      <c r="ED39" s="54">
        <v>0</v>
      </c>
      <c r="EE39" s="55"/>
      <c r="EF39" s="54">
        <v>0</v>
      </c>
      <c r="EG39" s="55"/>
      <c r="EH39" s="54">
        <v>0</v>
      </c>
      <c r="EI39" s="55"/>
      <c r="EJ39" s="54">
        <v>0</v>
      </c>
      <c r="EK39" s="55"/>
      <c r="EL39" s="54">
        <v>0</v>
      </c>
      <c r="EM39" s="55"/>
      <c r="EN39" s="54">
        <v>0</v>
      </c>
      <c r="EO39" s="55"/>
      <c r="EP39" s="54">
        <v>0</v>
      </c>
      <c r="EQ39" s="55"/>
      <c r="ER39" s="54">
        <v>0</v>
      </c>
      <c r="ES39" s="55"/>
      <c r="ET39" s="54">
        <v>0</v>
      </c>
      <c r="EU39" s="55"/>
      <c r="EV39" s="54"/>
      <c r="EW39" s="55"/>
      <c r="EX39" s="54"/>
      <c r="EY39" s="55"/>
      <c r="EZ39" s="54"/>
      <c r="FA39" s="55"/>
    </row>
    <row r="41" spans="1:157" ht="93" customHeight="1">
      <c r="A41" s="71" t="s">
        <v>198</v>
      </c>
      <c r="B41" s="71"/>
      <c r="C41" s="71"/>
      <c r="D41" s="6"/>
      <c r="E41" s="6"/>
    </row>
    <row r="42" spans="1:157" s="31" customFormat="1" ht="45">
      <c r="A42" s="28"/>
      <c r="B42" s="28" t="s">
        <v>51</v>
      </c>
      <c r="C42" s="28" t="s">
        <v>52</v>
      </c>
      <c r="D42" s="28" t="s">
        <v>53</v>
      </c>
      <c r="E42" s="28" t="s">
        <v>54</v>
      </c>
      <c r="F42" s="28" t="s">
        <v>53</v>
      </c>
      <c r="G42" s="28" t="s">
        <v>54</v>
      </c>
      <c r="H42" s="28" t="s">
        <v>53</v>
      </c>
      <c r="I42" s="28" t="s">
        <v>54</v>
      </c>
      <c r="J42" s="28" t="s">
        <v>53</v>
      </c>
      <c r="K42" s="28" t="s">
        <v>54</v>
      </c>
      <c r="L42" s="28" t="s">
        <v>53</v>
      </c>
      <c r="M42" s="28" t="s">
        <v>54</v>
      </c>
      <c r="N42" s="28" t="s">
        <v>53</v>
      </c>
      <c r="O42" s="28" t="s">
        <v>54</v>
      </c>
      <c r="P42" s="28" t="s">
        <v>53</v>
      </c>
      <c r="Q42" s="28" t="s">
        <v>54</v>
      </c>
      <c r="R42" s="28" t="s">
        <v>53</v>
      </c>
      <c r="S42" s="28" t="s">
        <v>54</v>
      </c>
      <c r="T42" s="28" t="s">
        <v>53</v>
      </c>
      <c r="U42" s="28" t="s">
        <v>54</v>
      </c>
      <c r="V42" s="28" t="s">
        <v>53</v>
      </c>
      <c r="W42" s="28" t="s">
        <v>54</v>
      </c>
      <c r="X42" s="28" t="s">
        <v>53</v>
      </c>
      <c r="Y42" s="28" t="s">
        <v>54</v>
      </c>
      <c r="Z42" s="28" t="s">
        <v>53</v>
      </c>
      <c r="AA42" s="28" t="s">
        <v>54</v>
      </c>
      <c r="AB42" s="28" t="s">
        <v>53</v>
      </c>
      <c r="AC42" s="28" t="s">
        <v>54</v>
      </c>
      <c r="AD42" s="28" t="s">
        <v>53</v>
      </c>
      <c r="AE42" s="28" t="s">
        <v>54</v>
      </c>
      <c r="AF42" s="28" t="s">
        <v>53</v>
      </c>
      <c r="AG42" s="28" t="s">
        <v>54</v>
      </c>
      <c r="AH42" s="28" t="s">
        <v>53</v>
      </c>
      <c r="AI42" s="28" t="s">
        <v>54</v>
      </c>
      <c r="AJ42" s="28" t="s">
        <v>53</v>
      </c>
      <c r="AK42" s="28" t="s">
        <v>54</v>
      </c>
      <c r="AL42" s="28" t="s">
        <v>53</v>
      </c>
      <c r="AM42" s="28" t="s">
        <v>54</v>
      </c>
      <c r="AN42" s="43" t="s">
        <v>53</v>
      </c>
      <c r="AO42" s="43" t="s">
        <v>54</v>
      </c>
      <c r="AP42" s="43" t="s">
        <v>53</v>
      </c>
      <c r="AQ42" s="43" t="s">
        <v>54</v>
      </c>
      <c r="AR42" s="28" t="s">
        <v>53</v>
      </c>
      <c r="AS42" s="28" t="s">
        <v>54</v>
      </c>
      <c r="AT42" s="28" t="s">
        <v>53</v>
      </c>
      <c r="AU42" s="28" t="s">
        <v>54</v>
      </c>
      <c r="AV42" s="36" t="s">
        <v>53</v>
      </c>
      <c r="AW42" s="36" t="s">
        <v>54</v>
      </c>
      <c r="AX42" s="36" t="s">
        <v>53</v>
      </c>
      <c r="AY42" s="36" t="s">
        <v>54</v>
      </c>
      <c r="AZ42" s="36" t="s">
        <v>53</v>
      </c>
      <c r="BA42" s="36" t="s">
        <v>54</v>
      </c>
      <c r="BB42" s="36" t="s">
        <v>53</v>
      </c>
      <c r="BC42" s="36" t="s">
        <v>54</v>
      </c>
      <c r="BD42" s="36" t="s">
        <v>53</v>
      </c>
      <c r="BE42" s="36" t="s">
        <v>54</v>
      </c>
      <c r="BF42" s="43" t="s">
        <v>53</v>
      </c>
      <c r="BG42" s="43" t="s">
        <v>54</v>
      </c>
      <c r="BH42" s="36" t="s">
        <v>53</v>
      </c>
      <c r="BI42" s="36" t="s">
        <v>54</v>
      </c>
      <c r="BJ42" s="36" t="s">
        <v>53</v>
      </c>
      <c r="BK42" s="36" t="s">
        <v>54</v>
      </c>
      <c r="BL42" s="36" t="s">
        <v>53</v>
      </c>
      <c r="BM42" s="36" t="s">
        <v>54</v>
      </c>
      <c r="BN42" s="36" t="s">
        <v>53</v>
      </c>
      <c r="BO42" s="36" t="s">
        <v>54</v>
      </c>
      <c r="BP42" s="36" t="s">
        <v>53</v>
      </c>
      <c r="BQ42" s="36" t="s">
        <v>54</v>
      </c>
      <c r="BR42" s="36" t="s">
        <v>53</v>
      </c>
      <c r="BS42" s="36" t="s">
        <v>54</v>
      </c>
      <c r="BT42" s="36" t="s">
        <v>53</v>
      </c>
      <c r="BU42" s="36" t="s">
        <v>54</v>
      </c>
      <c r="BV42" s="36" t="s">
        <v>53</v>
      </c>
      <c r="BW42" s="36" t="s">
        <v>54</v>
      </c>
      <c r="BX42" s="36" t="s">
        <v>53</v>
      </c>
      <c r="BY42" s="36" t="s">
        <v>54</v>
      </c>
      <c r="BZ42" s="36" t="s">
        <v>53</v>
      </c>
      <c r="CA42" s="36" t="s">
        <v>54</v>
      </c>
      <c r="CB42" s="36" t="s">
        <v>53</v>
      </c>
      <c r="CC42" s="36" t="s">
        <v>54</v>
      </c>
      <c r="CD42" s="36" t="s">
        <v>53</v>
      </c>
      <c r="CE42" s="36" t="s">
        <v>54</v>
      </c>
      <c r="CF42" s="36" t="s">
        <v>53</v>
      </c>
      <c r="CG42" s="36" t="s">
        <v>54</v>
      </c>
      <c r="CH42" s="36" t="s">
        <v>53</v>
      </c>
      <c r="CI42" s="36" t="s">
        <v>54</v>
      </c>
      <c r="CJ42" s="36" t="s">
        <v>53</v>
      </c>
      <c r="CK42" s="36" t="s">
        <v>54</v>
      </c>
      <c r="CL42" s="36" t="s">
        <v>53</v>
      </c>
      <c r="CM42" s="36" t="s">
        <v>54</v>
      </c>
      <c r="CN42" s="36" t="s">
        <v>53</v>
      </c>
      <c r="CO42" s="36" t="s">
        <v>54</v>
      </c>
      <c r="CP42" s="36" t="s">
        <v>53</v>
      </c>
      <c r="CQ42" s="36" t="s">
        <v>54</v>
      </c>
      <c r="CR42" s="36" t="s">
        <v>53</v>
      </c>
      <c r="CS42" s="36" t="s">
        <v>54</v>
      </c>
      <c r="CT42" s="36" t="s">
        <v>53</v>
      </c>
      <c r="CU42" s="36" t="s">
        <v>54</v>
      </c>
      <c r="CV42" s="36" t="s">
        <v>53</v>
      </c>
      <c r="CW42" s="36" t="s">
        <v>54</v>
      </c>
      <c r="CX42" s="36" t="s">
        <v>53</v>
      </c>
      <c r="CY42" s="36" t="s">
        <v>54</v>
      </c>
      <c r="CZ42" s="36" t="s">
        <v>53</v>
      </c>
      <c r="DA42" s="36" t="s">
        <v>54</v>
      </c>
      <c r="DB42" s="36" t="s">
        <v>53</v>
      </c>
      <c r="DC42" s="36" t="s">
        <v>54</v>
      </c>
      <c r="DD42" s="36" t="s">
        <v>53</v>
      </c>
      <c r="DE42" s="36" t="s">
        <v>54</v>
      </c>
      <c r="DF42" s="36" t="s">
        <v>53</v>
      </c>
      <c r="DG42" s="36" t="s">
        <v>54</v>
      </c>
      <c r="DH42" s="36" t="s">
        <v>53</v>
      </c>
      <c r="DI42" s="36" t="s">
        <v>54</v>
      </c>
      <c r="DJ42" s="36" t="s">
        <v>53</v>
      </c>
      <c r="DK42" s="36" t="s">
        <v>54</v>
      </c>
      <c r="DL42" s="36" t="s">
        <v>53</v>
      </c>
      <c r="DM42" s="36" t="s">
        <v>54</v>
      </c>
      <c r="DN42" s="36" t="s">
        <v>53</v>
      </c>
      <c r="DO42" s="36" t="s">
        <v>54</v>
      </c>
      <c r="DP42" s="36" t="s">
        <v>53</v>
      </c>
      <c r="DQ42" s="36" t="s">
        <v>54</v>
      </c>
      <c r="DR42" s="36" t="s">
        <v>53</v>
      </c>
      <c r="DS42" s="36" t="s">
        <v>54</v>
      </c>
      <c r="DT42" s="36" t="s">
        <v>53</v>
      </c>
      <c r="DU42" s="36" t="s">
        <v>54</v>
      </c>
      <c r="DV42" s="36" t="s">
        <v>53</v>
      </c>
      <c r="DW42" s="36" t="s">
        <v>54</v>
      </c>
      <c r="DX42" s="36" t="s">
        <v>53</v>
      </c>
      <c r="DY42" s="36" t="s">
        <v>54</v>
      </c>
      <c r="DZ42" s="36" t="s">
        <v>53</v>
      </c>
      <c r="EA42" s="36" t="s">
        <v>54</v>
      </c>
      <c r="EB42" s="36" t="s">
        <v>53</v>
      </c>
      <c r="EC42" s="36" t="s">
        <v>54</v>
      </c>
      <c r="ED42" s="36" t="s">
        <v>53</v>
      </c>
      <c r="EE42" s="36" t="s">
        <v>54</v>
      </c>
      <c r="EF42" s="36" t="s">
        <v>53</v>
      </c>
      <c r="EG42" s="36" t="s">
        <v>54</v>
      </c>
      <c r="EH42" s="36" t="s">
        <v>53</v>
      </c>
      <c r="EI42" s="36" t="s">
        <v>54</v>
      </c>
      <c r="EJ42" s="36" t="s">
        <v>53</v>
      </c>
      <c r="EK42" s="36" t="s">
        <v>54</v>
      </c>
      <c r="EL42" s="36" t="s">
        <v>53</v>
      </c>
      <c r="EM42" s="36" t="s">
        <v>54</v>
      </c>
      <c r="EN42" s="36" t="s">
        <v>53</v>
      </c>
      <c r="EO42" s="36" t="s">
        <v>54</v>
      </c>
      <c r="EP42" s="36" t="s">
        <v>53</v>
      </c>
      <c r="EQ42" s="36" t="s">
        <v>54</v>
      </c>
      <c r="ER42" s="36" t="s">
        <v>53</v>
      </c>
      <c r="ES42" s="36" t="s">
        <v>54</v>
      </c>
      <c r="ET42" s="36" t="s">
        <v>53</v>
      </c>
      <c r="EU42" s="36" t="s">
        <v>54</v>
      </c>
      <c r="EV42" s="36" t="s">
        <v>53</v>
      </c>
      <c r="EW42" s="36" t="s">
        <v>54</v>
      </c>
      <c r="EX42" s="36" t="s">
        <v>53</v>
      </c>
      <c r="EY42" s="36" t="s">
        <v>54</v>
      </c>
      <c r="EZ42" s="36" t="s">
        <v>53</v>
      </c>
      <c r="FA42" s="36" t="s">
        <v>54</v>
      </c>
    </row>
    <row r="43" spans="1:157" s="31" customFormat="1">
      <c r="A43" s="28"/>
      <c r="B43" s="28">
        <v>1</v>
      </c>
      <c r="C43" s="28">
        <v>2</v>
      </c>
      <c r="D43" s="28">
        <v>3</v>
      </c>
      <c r="E43" s="28">
        <v>4</v>
      </c>
      <c r="F43" s="28">
        <v>3</v>
      </c>
      <c r="G43" s="28">
        <v>4</v>
      </c>
      <c r="H43" s="28">
        <v>5</v>
      </c>
      <c r="I43" s="28">
        <v>6</v>
      </c>
      <c r="J43" s="28">
        <v>7</v>
      </c>
      <c r="K43" s="28">
        <v>8</v>
      </c>
      <c r="L43" s="28">
        <v>9</v>
      </c>
      <c r="M43" s="28">
        <v>10</v>
      </c>
      <c r="N43" s="28">
        <v>11</v>
      </c>
      <c r="O43" s="28">
        <v>12</v>
      </c>
      <c r="P43" s="28">
        <v>13</v>
      </c>
      <c r="Q43" s="28">
        <v>14</v>
      </c>
      <c r="R43" s="28">
        <v>15</v>
      </c>
      <c r="S43" s="28">
        <v>16</v>
      </c>
      <c r="T43" s="28">
        <v>17</v>
      </c>
      <c r="U43" s="28">
        <v>18</v>
      </c>
      <c r="V43" s="28">
        <v>19</v>
      </c>
      <c r="W43" s="28">
        <v>20</v>
      </c>
      <c r="X43" s="28">
        <v>21</v>
      </c>
      <c r="Y43" s="28">
        <v>22</v>
      </c>
      <c r="Z43" s="28">
        <v>23</v>
      </c>
      <c r="AA43" s="28">
        <v>24</v>
      </c>
      <c r="AB43" s="28">
        <v>25</v>
      </c>
      <c r="AC43" s="28">
        <v>26</v>
      </c>
      <c r="AD43" s="28">
        <v>27</v>
      </c>
      <c r="AE43" s="28">
        <v>28</v>
      </c>
      <c r="AF43" s="28">
        <v>29</v>
      </c>
      <c r="AG43" s="28">
        <v>30</v>
      </c>
      <c r="AH43" s="28">
        <v>31</v>
      </c>
      <c r="AI43" s="28">
        <v>32</v>
      </c>
      <c r="AJ43" s="28">
        <v>33</v>
      </c>
      <c r="AK43" s="28">
        <v>34</v>
      </c>
      <c r="AL43" s="28">
        <v>35</v>
      </c>
      <c r="AM43" s="28">
        <v>36</v>
      </c>
      <c r="AN43" s="43">
        <v>37</v>
      </c>
      <c r="AO43" s="43">
        <v>38</v>
      </c>
      <c r="AP43" s="43">
        <v>39</v>
      </c>
      <c r="AQ43" s="43">
        <v>40</v>
      </c>
      <c r="AR43" s="28">
        <v>41</v>
      </c>
      <c r="AS43" s="28">
        <v>42</v>
      </c>
      <c r="AT43" s="28">
        <v>43</v>
      </c>
      <c r="AU43" s="28">
        <v>44</v>
      </c>
      <c r="AV43" s="36">
        <v>45</v>
      </c>
      <c r="AW43" s="36">
        <v>46</v>
      </c>
      <c r="AX43" s="36">
        <v>47</v>
      </c>
      <c r="AY43" s="36">
        <v>48</v>
      </c>
      <c r="AZ43" s="36">
        <v>49</v>
      </c>
      <c r="BA43" s="36">
        <v>50</v>
      </c>
      <c r="BB43" s="36">
        <v>51</v>
      </c>
      <c r="BC43" s="36">
        <v>52</v>
      </c>
      <c r="BD43" s="36">
        <v>53</v>
      </c>
      <c r="BE43" s="36">
        <v>54</v>
      </c>
      <c r="BF43" s="43">
        <v>123</v>
      </c>
      <c r="BG43" s="43">
        <v>124</v>
      </c>
      <c r="BH43" s="36">
        <v>57</v>
      </c>
      <c r="BI43" s="36">
        <v>58</v>
      </c>
      <c r="BJ43" s="36">
        <v>59</v>
      </c>
      <c r="BK43" s="36">
        <v>60</v>
      </c>
      <c r="BL43" s="36">
        <v>61</v>
      </c>
      <c r="BM43" s="36">
        <v>62</v>
      </c>
      <c r="BN43" s="36">
        <v>35</v>
      </c>
      <c r="BO43" s="36">
        <v>36</v>
      </c>
      <c r="BP43" s="36">
        <v>37</v>
      </c>
      <c r="BQ43" s="36">
        <v>38</v>
      </c>
      <c r="BR43" s="36">
        <v>39</v>
      </c>
      <c r="BS43" s="36">
        <v>40</v>
      </c>
      <c r="BT43" s="36">
        <v>41</v>
      </c>
      <c r="BU43" s="36">
        <v>42</v>
      </c>
      <c r="BV43" s="36">
        <v>43</v>
      </c>
      <c r="BW43" s="36">
        <v>44</v>
      </c>
      <c r="BX43" s="36">
        <v>45</v>
      </c>
      <c r="BY43" s="36">
        <v>46</v>
      </c>
      <c r="BZ43" s="36">
        <v>47</v>
      </c>
      <c r="CA43" s="36">
        <v>48</v>
      </c>
      <c r="CB43" s="36">
        <v>49</v>
      </c>
      <c r="CC43" s="36">
        <v>50</v>
      </c>
      <c r="CD43" s="36">
        <v>51</v>
      </c>
      <c r="CE43" s="36">
        <v>52</v>
      </c>
      <c r="CF43" s="36">
        <v>53</v>
      </c>
      <c r="CG43" s="36">
        <v>54</v>
      </c>
      <c r="CH43" s="36">
        <v>55</v>
      </c>
      <c r="CI43" s="36">
        <v>56</v>
      </c>
      <c r="CJ43" s="36">
        <v>57</v>
      </c>
      <c r="CK43" s="36">
        <v>58</v>
      </c>
      <c r="CL43" s="36">
        <v>59</v>
      </c>
      <c r="CM43" s="36">
        <v>60</v>
      </c>
      <c r="CN43" s="36">
        <v>61</v>
      </c>
      <c r="CO43" s="36">
        <v>62</v>
      </c>
      <c r="CP43" s="36">
        <v>63</v>
      </c>
      <c r="CQ43" s="36">
        <v>64</v>
      </c>
      <c r="CR43" s="36">
        <v>65</v>
      </c>
      <c r="CS43" s="36">
        <v>66</v>
      </c>
      <c r="CT43" s="36">
        <v>67</v>
      </c>
      <c r="CU43" s="36">
        <v>68</v>
      </c>
      <c r="CV43" s="36">
        <v>69</v>
      </c>
      <c r="CW43" s="36">
        <v>70</v>
      </c>
      <c r="CX43" s="36">
        <v>71</v>
      </c>
      <c r="CY43" s="36">
        <v>72</v>
      </c>
      <c r="CZ43" s="36">
        <v>73</v>
      </c>
      <c r="DA43" s="36">
        <v>74</v>
      </c>
      <c r="DB43" s="36">
        <v>75</v>
      </c>
      <c r="DC43" s="36">
        <v>76</v>
      </c>
      <c r="DD43" s="36">
        <v>77</v>
      </c>
      <c r="DE43" s="36">
        <v>78</v>
      </c>
      <c r="DF43" s="36">
        <v>79</v>
      </c>
      <c r="DG43" s="36">
        <v>80</v>
      </c>
      <c r="DH43" s="36">
        <v>81</v>
      </c>
      <c r="DI43" s="36">
        <v>82</v>
      </c>
      <c r="DJ43" s="36">
        <v>83</v>
      </c>
      <c r="DK43" s="36">
        <v>84</v>
      </c>
      <c r="DL43" s="36">
        <v>85</v>
      </c>
      <c r="DM43" s="36">
        <v>86</v>
      </c>
      <c r="DN43" s="36">
        <v>87</v>
      </c>
      <c r="DO43" s="36">
        <v>88</v>
      </c>
      <c r="DP43" s="36">
        <v>89</v>
      </c>
      <c r="DQ43" s="36">
        <v>90</v>
      </c>
      <c r="DR43" s="36">
        <v>91</v>
      </c>
      <c r="DS43" s="36">
        <v>92</v>
      </c>
      <c r="DT43" s="36">
        <v>93</v>
      </c>
      <c r="DU43" s="36">
        <v>94</v>
      </c>
      <c r="DV43" s="36">
        <v>95</v>
      </c>
      <c r="DW43" s="36">
        <v>96</v>
      </c>
      <c r="DX43" s="36">
        <v>97</v>
      </c>
      <c r="DY43" s="36">
        <v>98</v>
      </c>
      <c r="DZ43" s="36">
        <v>99</v>
      </c>
      <c r="EA43" s="36">
        <v>100</v>
      </c>
      <c r="EB43" s="36">
        <v>101</v>
      </c>
      <c r="EC43" s="36">
        <v>102</v>
      </c>
      <c r="ED43" s="36">
        <v>103</v>
      </c>
      <c r="EE43" s="36">
        <v>104</v>
      </c>
      <c r="EF43" s="36">
        <v>105</v>
      </c>
      <c r="EG43" s="36">
        <v>106</v>
      </c>
      <c r="EH43" s="36">
        <v>107</v>
      </c>
      <c r="EI43" s="36">
        <v>108</v>
      </c>
      <c r="EJ43" s="36">
        <v>109</v>
      </c>
      <c r="EK43" s="36">
        <v>110</v>
      </c>
      <c r="EL43" s="36">
        <v>111</v>
      </c>
      <c r="EM43" s="36">
        <v>112</v>
      </c>
      <c r="EN43" s="36">
        <v>113</v>
      </c>
      <c r="EO43" s="36">
        <v>114</v>
      </c>
      <c r="EP43" s="36">
        <v>115</v>
      </c>
      <c r="EQ43" s="36">
        <v>116</v>
      </c>
      <c r="ER43" s="36">
        <v>117</v>
      </c>
      <c r="ES43" s="36">
        <v>118</v>
      </c>
      <c r="ET43" s="36">
        <v>119</v>
      </c>
      <c r="EU43" s="36">
        <v>120</v>
      </c>
      <c r="EV43" s="36">
        <v>121</v>
      </c>
      <c r="EW43" s="36">
        <v>122</v>
      </c>
      <c r="EX43" s="36">
        <v>123</v>
      </c>
      <c r="EY43" s="36">
        <v>124</v>
      </c>
      <c r="EZ43" s="36">
        <v>125</v>
      </c>
      <c r="FA43" s="36">
        <v>126</v>
      </c>
    </row>
    <row r="44" spans="1:157" s="32" customFormat="1" ht="36" customHeight="1">
      <c r="A44" s="1"/>
      <c r="B44" s="65" t="s">
        <v>199</v>
      </c>
      <c r="C44" s="65"/>
      <c r="D44" s="65"/>
      <c r="E44" s="65"/>
      <c r="F44" s="39">
        <f>F45*0.15+F47*0.2+F50*0.2+F53*0.2+F56*0.25</f>
        <v>15.316666666666666</v>
      </c>
      <c r="G44" s="39">
        <f>G45*0.15+G47*0.2+G50*0.2+G53*0.2+G56*0.25</f>
        <v>80</v>
      </c>
      <c r="H44" s="39">
        <f t="shared" ref="H44:BS44" si="0">H45*0.15+H47*0.2+H50*0.2+H53*0.2+H56*0.25</f>
        <v>15.45</v>
      </c>
      <c r="I44" s="39">
        <f t="shared" si="0"/>
        <v>80</v>
      </c>
      <c r="J44" s="39">
        <f t="shared" si="0"/>
        <v>15.125</v>
      </c>
      <c r="K44" s="39">
        <f t="shared" si="0"/>
        <v>67.5</v>
      </c>
      <c r="L44" s="39">
        <f t="shared" si="0"/>
        <v>15.25</v>
      </c>
      <c r="M44" s="39">
        <f t="shared" si="0"/>
        <v>80</v>
      </c>
      <c r="N44" s="39">
        <f t="shared" si="0"/>
        <v>15.25</v>
      </c>
      <c r="O44" s="39">
        <f t="shared" si="0"/>
        <v>80</v>
      </c>
      <c r="P44" s="39">
        <f t="shared" si="0"/>
        <v>15.25</v>
      </c>
      <c r="Q44" s="39">
        <f t="shared" si="0"/>
        <v>80</v>
      </c>
      <c r="R44" s="39">
        <f t="shared" si="0"/>
        <v>15.45</v>
      </c>
      <c r="S44" s="39">
        <f t="shared" si="0"/>
        <v>100</v>
      </c>
      <c r="T44" s="39">
        <f t="shared" si="0"/>
        <v>15.237500000000001</v>
      </c>
      <c r="U44" s="39">
        <f t="shared" si="0"/>
        <v>73.75</v>
      </c>
      <c r="V44" s="39">
        <f t="shared" si="0"/>
        <v>15.316666666666666</v>
      </c>
      <c r="W44" s="39">
        <f t="shared" si="0"/>
        <v>80</v>
      </c>
      <c r="X44" s="39">
        <f t="shared" si="0"/>
        <v>15.25</v>
      </c>
      <c r="Y44" s="39">
        <f t="shared" si="0"/>
        <v>80</v>
      </c>
      <c r="Z44" s="39">
        <f t="shared" si="0"/>
        <v>15.25</v>
      </c>
      <c r="AA44" s="39">
        <f t="shared" si="0"/>
        <v>80</v>
      </c>
      <c r="AB44" s="39">
        <f t="shared" si="0"/>
        <v>15.383333333333333</v>
      </c>
      <c r="AC44" s="39">
        <f t="shared" si="0"/>
        <v>80</v>
      </c>
      <c r="AD44" s="39">
        <f t="shared" si="0"/>
        <v>15.25</v>
      </c>
      <c r="AE44" s="39">
        <f t="shared" si="0"/>
        <v>80</v>
      </c>
      <c r="AF44" s="39">
        <f t="shared" si="0"/>
        <v>15</v>
      </c>
      <c r="AG44" s="39">
        <f t="shared" si="0"/>
        <v>55</v>
      </c>
      <c r="AH44" s="39">
        <f t="shared" si="0"/>
        <v>15.25</v>
      </c>
      <c r="AI44" s="39">
        <f t="shared" si="0"/>
        <v>80</v>
      </c>
      <c r="AJ44" s="39">
        <f t="shared" si="0"/>
        <v>15.324999999999999</v>
      </c>
      <c r="AK44" s="39">
        <f t="shared" si="0"/>
        <v>87.5</v>
      </c>
      <c r="AL44" s="39">
        <f t="shared" si="0"/>
        <v>15.769766096790724</v>
      </c>
      <c r="AM44" s="39">
        <f t="shared" si="0"/>
        <v>74.836956521739125</v>
      </c>
      <c r="AN44" s="39">
        <f t="shared" si="0"/>
        <v>16.95189551044168</v>
      </c>
      <c r="AO44" s="39">
        <f t="shared" si="0"/>
        <v>73.518518518518519</v>
      </c>
      <c r="AP44" s="39">
        <f t="shared" si="0"/>
        <v>15</v>
      </c>
      <c r="AQ44" s="39">
        <f t="shared" si="0"/>
        <v>55</v>
      </c>
      <c r="AR44" s="39">
        <f t="shared" si="0"/>
        <v>15.45</v>
      </c>
      <c r="AS44" s="39">
        <f t="shared" si="0"/>
        <v>100</v>
      </c>
      <c r="AT44" s="39">
        <f t="shared" si="0"/>
        <v>15.424999999999999</v>
      </c>
      <c r="AU44" s="39">
        <f t="shared" si="0"/>
        <v>87.5</v>
      </c>
      <c r="AV44" s="39">
        <f t="shared" si="0"/>
        <v>15</v>
      </c>
      <c r="AW44" s="39">
        <f t="shared" si="0"/>
        <v>55</v>
      </c>
      <c r="AX44" s="39">
        <f t="shared" si="0"/>
        <v>15.2</v>
      </c>
      <c r="AY44" s="39">
        <f t="shared" si="0"/>
        <v>75</v>
      </c>
      <c r="AZ44" s="39">
        <f t="shared" si="0"/>
        <v>15.44</v>
      </c>
      <c r="BA44" s="39">
        <f t="shared" si="0"/>
        <v>87.666666666666657</v>
      </c>
      <c r="BB44" s="39">
        <f t="shared" si="0"/>
        <v>15.2</v>
      </c>
      <c r="BC44" s="39">
        <f t="shared" si="0"/>
        <v>75</v>
      </c>
      <c r="BD44" s="39">
        <f t="shared" si="0"/>
        <v>16.935528800755428</v>
      </c>
      <c r="BE44" s="39">
        <f t="shared" si="0"/>
        <v>75.833333333333343</v>
      </c>
      <c r="BF44" s="46">
        <f t="shared" si="0"/>
        <v>16.010879939449804</v>
      </c>
      <c r="BG44" s="46">
        <f t="shared" si="0"/>
        <v>76.428571428571431</v>
      </c>
      <c r="BH44" s="39">
        <f t="shared" si="0"/>
        <v>15.649999999999999</v>
      </c>
      <c r="BI44" s="39">
        <f t="shared" si="0"/>
        <v>100</v>
      </c>
      <c r="BJ44" s="39">
        <f t="shared" si="0"/>
        <v>15.781289248497107</v>
      </c>
      <c r="BK44" s="39">
        <f t="shared" si="0"/>
        <v>70.307692307692307</v>
      </c>
      <c r="BL44" s="39">
        <f t="shared" si="0"/>
        <v>15</v>
      </c>
      <c r="BM44" s="39">
        <f t="shared" si="0"/>
        <v>55</v>
      </c>
      <c r="BN44" s="39">
        <f t="shared" si="0"/>
        <v>0</v>
      </c>
      <c r="BO44" s="39">
        <f t="shared" si="0"/>
        <v>40</v>
      </c>
      <c r="BP44" s="39">
        <f t="shared" si="0"/>
        <v>15</v>
      </c>
      <c r="BQ44" s="39">
        <f t="shared" si="0"/>
        <v>55</v>
      </c>
      <c r="BR44" s="39">
        <f t="shared" si="0"/>
        <v>15</v>
      </c>
      <c r="BS44" s="39">
        <f t="shared" si="0"/>
        <v>55</v>
      </c>
      <c r="BT44" s="39">
        <f t="shared" ref="BT44:EE44" si="1">BT45*0.15+BT47*0.2+BT50*0.2+BT53*0.2+BT56*0.25</f>
        <v>15</v>
      </c>
      <c r="BU44" s="39">
        <f t="shared" si="1"/>
        <v>55</v>
      </c>
      <c r="BV44" s="39">
        <f t="shared" si="1"/>
        <v>15</v>
      </c>
      <c r="BW44" s="39">
        <f t="shared" si="1"/>
        <v>55</v>
      </c>
      <c r="BX44" s="39">
        <f t="shared" si="1"/>
        <v>15</v>
      </c>
      <c r="BY44" s="39">
        <f t="shared" si="1"/>
        <v>55</v>
      </c>
      <c r="BZ44" s="39">
        <f t="shared" si="1"/>
        <v>15</v>
      </c>
      <c r="CA44" s="39">
        <f t="shared" si="1"/>
        <v>55</v>
      </c>
      <c r="CB44" s="39">
        <f t="shared" si="1"/>
        <v>15</v>
      </c>
      <c r="CC44" s="39">
        <f t="shared" si="1"/>
        <v>55</v>
      </c>
      <c r="CD44" s="39">
        <f t="shared" si="1"/>
        <v>15.45</v>
      </c>
      <c r="CE44" s="39">
        <f t="shared" si="1"/>
        <v>100</v>
      </c>
      <c r="CF44" s="39">
        <f t="shared" si="1"/>
        <v>15.45</v>
      </c>
      <c r="CG44" s="39">
        <f t="shared" si="1"/>
        <v>100</v>
      </c>
      <c r="CH44" s="39">
        <f t="shared" si="1"/>
        <v>15</v>
      </c>
      <c r="CI44" s="39">
        <f t="shared" si="1"/>
        <v>55</v>
      </c>
      <c r="CJ44" s="39">
        <f t="shared" si="1"/>
        <v>15</v>
      </c>
      <c r="CK44" s="39">
        <f t="shared" si="1"/>
        <v>55</v>
      </c>
      <c r="CL44" s="39">
        <f t="shared" si="1"/>
        <v>15</v>
      </c>
      <c r="CM44" s="39">
        <f t="shared" si="1"/>
        <v>55</v>
      </c>
      <c r="CN44" s="39">
        <f t="shared" si="1"/>
        <v>15</v>
      </c>
      <c r="CO44" s="39">
        <f t="shared" si="1"/>
        <v>55</v>
      </c>
      <c r="CP44" s="39">
        <f t="shared" si="1"/>
        <v>0</v>
      </c>
      <c r="CQ44" s="39">
        <f t="shared" si="1"/>
        <v>40</v>
      </c>
      <c r="CR44" s="39">
        <f t="shared" si="1"/>
        <v>15.45</v>
      </c>
      <c r="CS44" s="39">
        <f t="shared" si="1"/>
        <v>100</v>
      </c>
      <c r="CT44" s="39">
        <f t="shared" si="1"/>
        <v>15</v>
      </c>
      <c r="CU44" s="39">
        <f t="shared" si="1"/>
        <v>55</v>
      </c>
      <c r="CV44" s="39">
        <f t="shared" si="1"/>
        <v>15.45</v>
      </c>
      <c r="CW44" s="39">
        <f t="shared" si="1"/>
        <v>100</v>
      </c>
      <c r="CX44" s="39">
        <f t="shared" si="1"/>
        <v>15.45</v>
      </c>
      <c r="CY44" s="39">
        <f t="shared" si="1"/>
        <v>100</v>
      </c>
      <c r="CZ44" s="39">
        <f t="shared" si="1"/>
        <v>15</v>
      </c>
      <c r="DA44" s="39">
        <f t="shared" si="1"/>
        <v>55</v>
      </c>
      <c r="DB44" s="39">
        <f t="shared" si="1"/>
        <v>15.233333333333333</v>
      </c>
      <c r="DC44" s="39">
        <f t="shared" si="1"/>
        <v>71.666666666666657</v>
      </c>
      <c r="DD44" s="39">
        <f t="shared" si="1"/>
        <v>15.45</v>
      </c>
      <c r="DE44" s="39">
        <f t="shared" si="1"/>
        <v>100</v>
      </c>
      <c r="DF44" s="39">
        <f t="shared" si="1"/>
        <v>15.45</v>
      </c>
      <c r="DG44" s="39">
        <f t="shared" si="1"/>
        <v>100</v>
      </c>
      <c r="DH44" s="39">
        <f t="shared" si="1"/>
        <v>15.45</v>
      </c>
      <c r="DI44" s="39">
        <f t="shared" si="1"/>
        <v>100</v>
      </c>
      <c r="DJ44" s="39">
        <f t="shared" si="1"/>
        <v>15</v>
      </c>
      <c r="DK44" s="39">
        <f t="shared" si="1"/>
        <v>55</v>
      </c>
      <c r="DL44" s="39">
        <f t="shared" si="1"/>
        <v>15</v>
      </c>
      <c r="DM44" s="39">
        <f t="shared" si="1"/>
        <v>55</v>
      </c>
      <c r="DN44" s="39">
        <f t="shared" si="1"/>
        <v>15.45</v>
      </c>
      <c r="DO44" s="39">
        <f t="shared" si="1"/>
        <v>100</v>
      </c>
      <c r="DP44" s="39">
        <f t="shared" si="1"/>
        <v>15.45</v>
      </c>
      <c r="DQ44" s="39">
        <f t="shared" si="1"/>
        <v>100</v>
      </c>
      <c r="DR44" s="39">
        <f t="shared" si="1"/>
        <v>15</v>
      </c>
      <c r="DS44" s="39">
        <f t="shared" si="1"/>
        <v>55</v>
      </c>
      <c r="DT44" s="39">
        <f t="shared" si="1"/>
        <v>15.45</v>
      </c>
      <c r="DU44" s="39">
        <f t="shared" si="1"/>
        <v>100</v>
      </c>
      <c r="DV44" s="39">
        <f t="shared" si="1"/>
        <v>15</v>
      </c>
      <c r="DW44" s="39">
        <f t="shared" si="1"/>
        <v>55</v>
      </c>
      <c r="DX44" s="39">
        <f t="shared" si="1"/>
        <v>15.324999999999999</v>
      </c>
      <c r="DY44" s="39">
        <f t="shared" si="1"/>
        <v>87.5</v>
      </c>
      <c r="DZ44" s="39">
        <f t="shared" si="1"/>
        <v>15.649999999999999</v>
      </c>
      <c r="EA44" s="39">
        <f t="shared" si="1"/>
        <v>100</v>
      </c>
      <c r="EB44" s="39">
        <f t="shared" si="1"/>
        <v>15</v>
      </c>
      <c r="EC44" s="39">
        <f t="shared" si="1"/>
        <v>55</v>
      </c>
      <c r="ED44" s="39">
        <f t="shared" si="1"/>
        <v>15.649999999999999</v>
      </c>
      <c r="EE44" s="39">
        <f t="shared" si="1"/>
        <v>100</v>
      </c>
      <c r="EF44" s="39">
        <f t="shared" ref="EF44:FA44" si="2">EF45*0.15+EF47*0.2+EF50*0.2+EF53*0.2+EF56*0.25</f>
        <v>15.649999999999999</v>
      </c>
      <c r="EG44" s="39">
        <f t="shared" si="2"/>
        <v>100</v>
      </c>
      <c r="EH44" s="39">
        <f t="shared" si="2"/>
        <v>15.45</v>
      </c>
      <c r="EI44" s="39">
        <f t="shared" si="2"/>
        <v>100</v>
      </c>
      <c r="EJ44" s="39">
        <f t="shared" si="2"/>
        <v>15.45</v>
      </c>
      <c r="EK44" s="39">
        <f t="shared" si="2"/>
        <v>100</v>
      </c>
      <c r="EL44" s="39">
        <f t="shared" si="2"/>
        <v>15</v>
      </c>
      <c r="EM44" s="39">
        <f t="shared" si="2"/>
        <v>55</v>
      </c>
      <c r="EN44" s="39">
        <f t="shared" si="2"/>
        <v>15</v>
      </c>
      <c r="EO44" s="39">
        <f t="shared" si="2"/>
        <v>55</v>
      </c>
      <c r="EP44" s="39">
        <f t="shared" si="2"/>
        <v>15.45</v>
      </c>
      <c r="EQ44" s="39">
        <f t="shared" si="2"/>
        <v>100</v>
      </c>
      <c r="ER44" s="39">
        <f t="shared" si="2"/>
        <v>15.45</v>
      </c>
      <c r="ES44" s="39">
        <f t="shared" si="2"/>
        <v>100</v>
      </c>
      <c r="ET44" s="39">
        <f t="shared" si="2"/>
        <v>15.45</v>
      </c>
      <c r="EU44" s="39">
        <f t="shared" si="2"/>
        <v>100</v>
      </c>
      <c r="EV44" s="39">
        <f t="shared" si="2"/>
        <v>15</v>
      </c>
      <c r="EW44" s="39">
        <f t="shared" si="2"/>
        <v>55</v>
      </c>
      <c r="EX44" s="39">
        <f t="shared" si="2"/>
        <v>15</v>
      </c>
      <c r="EY44" s="39">
        <f t="shared" si="2"/>
        <v>55</v>
      </c>
      <c r="EZ44" s="39">
        <f t="shared" si="2"/>
        <v>15</v>
      </c>
      <c r="FA44" s="39">
        <f t="shared" si="2"/>
        <v>55</v>
      </c>
    </row>
    <row r="45" spans="1:157" s="33" customFormat="1" ht="54.75" customHeight="1">
      <c r="A45" s="52">
        <v>1</v>
      </c>
      <c r="B45" s="53" t="s">
        <v>200</v>
      </c>
      <c r="C45" s="53" t="s">
        <v>201</v>
      </c>
      <c r="D45" s="27" t="s">
        <v>202</v>
      </c>
      <c r="E45" s="27">
        <v>100</v>
      </c>
      <c r="F45" s="51">
        <f>IF(F6&lt;=F7,100,0)</f>
        <v>100</v>
      </c>
      <c r="G45" s="51">
        <f>F45</f>
        <v>100</v>
      </c>
      <c r="H45" s="51">
        <f t="shared" ref="H45" si="3">IF(H6&lt;=H7,100,0)</f>
        <v>100</v>
      </c>
      <c r="I45" s="51">
        <f t="shared" ref="I45" si="4">H45</f>
        <v>100</v>
      </c>
      <c r="J45" s="51">
        <f t="shared" ref="J45" si="5">IF(J6&lt;=J7,100,0)</f>
        <v>100</v>
      </c>
      <c r="K45" s="51">
        <f t="shared" ref="K45" si="6">J45</f>
        <v>100</v>
      </c>
      <c r="L45" s="51">
        <f t="shared" ref="L45" si="7">IF(L6&lt;=L7,100,0)</f>
        <v>100</v>
      </c>
      <c r="M45" s="51">
        <f t="shared" ref="M45" si="8">L45</f>
        <v>100</v>
      </c>
      <c r="N45" s="51">
        <f t="shared" ref="N45" si="9">IF(N6&lt;=N7,100,0)</f>
        <v>100</v>
      </c>
      <c r="O45" s="51">
        <f t="shared" ref="O45" si="10">N45</f>
        <v>100</v>
      </c>
      <c r="P45" s="51">
        <f t="shared" ref="P45" si="11">IF(P6&lt;=P7,100,0)</f>
        <v>100</v>
      </c>
      <c r="Q45" s="51">
        <f t="shared" ref="Q45" si="12">P45</f>
        <v>100</v>
      </c>
      <c r="R45" s="51">
        <f t="shared" ref="R45" si="13">IF(R6&lt;=R7,100,0)</f>
        <v>100</v>
      </c>
      <c r="S45" s="51">
        <f t="shared" ref="S45" si="14">R45</f>
        <v>100</v>
      </c>
      <c r="T45" s="51">
        <f t="shared" ref="T45" si="15">IF(T6&lt;=T7,100,0)</f>
        <v>100</v>
      </c>
      <c r="U45" s="51">
        <f t="shared" ref="U45" si="16">T45</f>
        <v>100</v>
      </c>
      <c r="V45" s="51">
        <f t="shared" ref="V45" si="17">IF(V6&lt;=V7,100,0)</f>
        <v>100</v>
      </c>
      <c r="W45" s="51">
        <f t="shared" ref="W45" si="18">V45</f>
        <v>100</v>
      </c>
      <c r="X45" s="51">
        <f t="shared" ref="X45" si="19">IF(X6&lt;=X7,100,0)</f>
        <v>100</v>
      </c>
      <c r="Y45" s="51">
        <f t="shared" ref="Y45" si="20">X45</f>
        <v>100</v>
      </c>
      <c r="Z45" s="51">
        <f t="shared" ref="Z45" si="21">IF(Z6&lt;=Z7,100,0)</f>
        <v>100</v>
      </c>
      <c r="AA45" s="51">
        <f t="shared" ref="AA45" si="22">Z45</f>
        <v>100</v>
      </c>
      <c r="AB45" s="51">
        <f t="shared" ref="AB45" si="23">IF(AB6&lt;=AB7,100,0)</f>
        <v>100</v>
      </c>
      <c r="AC45" s="51">
        <f t="shared" ref="AC45" si="24">AB45</f>
        <v>100</v>
      </c>
      <c r="AD45" s="51">
        <f t="shared" ref="AD45" si="25">IF(AD6&lt;=AD7,100,0)</f>
        <v>100</v>
      </c>
      <c r="AE45" s="51">
        <f t="shared" ref="AE45" si="26">AD45</f>
        <v>100</v>
      </c>
      <c r="AF45" s="51">
        <f t="shared" ref="AF45" si="27">IF(AF6&lt;=AF7,100,0)</f>
        <v>100</v>
      </c>
      <c r="AG45" s="51">
        <f t="shared" ref="AG45" si="28">AF45</f>
        <v>100</v>
      </c>
      <c r="AH45" s="51">
        <f t="shared" ref="AH45" si="29">IF(AH6&lt;=AH7,100,0)</f>
        <v>100</v>
      </c>
      <c r="AI45" s="51">
        <f t="shared" ref="AI45" si="30">AH45</f>
        <v>100</v>
      </c>
      <c r="AJ45" s="51">
        <f t="shared" ref="AJ45" si="31">IF(AJ6&lt;=AJ7,100,0)</f>
        <v>100</v>
      </c>
      <c r="AK45" s="51">
        <f t="shared" ref="AK45" si="32">AJ45</f>
        <v>100</v>
      </c>
      <c r="AL45" s="51">
        <f t="shared" ref="AL45" si="33">IF(AL6&lt;=AL7,100,0)</f>
        <v>100</v>
      </c>
      <c r="AM45" s="51">
        <f t="shared" ref="AM45" si="34">AL45</f>
        <v>100</v>
      </c>
      <c r="AN45" s="51">
        <f t="shared" ref="AN45" si="35">IF(AN6&lt;=AN7,100,0)</f>
        <v>100</v>
      </c>
      <c r="AO45" s="51">
        <f t="shared" ref="AO45" si="36">AN45</f>
        <v>100</v>
      </c>
      <c r="AP45" s="51">
        <f t="shared" ref="AP45" si="37">IF(AP6&lt;=AP7,100,0)</f>
        <v>100</v>
      </c>
      <c r="AQ45" s="51">
        <f t="shared" ref="AQ45" si="38">AP45</f>
        <v>100</v>
      </c>
      <c r="AR45" s="51">
        <f t="shared" ref="AR45" si="39">IF(AR6&lt;=AR7,100,0)</f>
        <v>100</v>
      </c>
      <c r="AS45" s="51">
        <f t="shared" ref="AS45" si="40">AR45</f>
        <v>100</v>
      </c>
      <c r="AT45" s="51">
        <f t="shared" ref="AT45" si="41">IF(AT6&lt;=AT7,100,0)</f>
        <v>100</v>
      </c>
      <c r="AU45" s="51">
        <f t="shared" ref="AU45" si="42">AT45</f>
        <v>100</v>
      </c>
      <c r="AV45" s="51">
        <f t="shared" ref="AV45" si="43">IF(AV6&lt;=AV7,100,0)</f>
        <v>100</v>
      </c>
      <c r="AW45" s="51">
        <f t="shared" ref="AW45" si="44">AV45</f>
        <v>100</v>
      </c>
      <c r="AX45" s="51">
        <f t="shared" ref="AX45" si="45">IF(AX6&lt;=AX7,100,0)</f>
        <v>100</v>
      </c>
      <c r="AY45" s="51">
        <f t="shared" ref="AY45" si="46">AX45</f>
        <v>100</v>
      </c>
      <c r="AZ45" s="51">
        <f t="shared" ref="AZ45" si="47">IF(AZ6&lt;=AZ7,100,0)</f>
        <v>100</v>
      </c>
      <c r="BA45" s="51">
        <f t="shared" ref="BA45" si="48">AZ45</f>
        <v>100</v>
      </c>
      <c r="BB45" s="51">
        <f t="shared" ref="BB45" si="49">IF(BB6&lt;=BB7,100,0)</f>
        <v>100</v>
      </c>
      <c r="BC45" s="51">
        <f t="shared" ref="BC45" si="50">BB45</f>
        <v>100</v>
      </c>
      <c r="BD45" s="51">
        <f t="shared" ref="BD45" si="51">IF(BD6&lt;=BD7,100,0)</f>
        <v>100</v>
      </c>
      <c r="BE45" s="51">
        <f t="shared" ref="BE45" si="52">BD45</f>
        <v>100</v>
      </c>
      <c r="BF45" s="51">
        <f t="shared" ref="BF45" si="53">IF(BF6&lt;=BF7,100,0)</f>
        <v>100</v>
      </c>
      <c r="BG45" s="51">
        <f t="shared" ref="BG45" si="54">BF45</f>
        <v>100</v>
      </c>
      <c r="BH45" s="51">
        <f t="shared" ref="BH45" si="55">IF(BH6&lt;=BH7,100,0)</f>
        <v>100</v>
      </c>
      <c r="BI45" s="51">
        <f t="shared" ref="BI45" si="56">BH45</f>
        <v>100</v>
      </c>
      <c r="BJ45" s="51">
        <f t="shared" ref="BJ45" si="57">IF(BJ6&lt;=BJ7,100,0)</f>
        <v>100</v>
      </c>
      <c r="BK45" s="51">
        <f t="shared" ref="BK45" si="58">BJ45</f>
        <v>100</v>
      </c>
      <c r="BL45" s="51">
        <f t="shared" ref="BL45" si="59">IF(BL6&lt;=BL7,100,0)</f>
        <v>100</v>
      </c>
      <c r="BM45" s="51">
        <f t="shared" ref="BM45" si="60">BL45</f>
        <v>100</v>
      </c>
      <c r="BN45" s="51">
        <f t="shared" ref="BN45" si="61">IF(BN6&lt;=BN7,100,0)</f>
        <v>0</v>
      </c>
      <c r="BO45" s="51">
        <f t="shared" ref="BO45" si="62">BN45</f>
        <v>0</v>
      </c>
      <c r="BP45" s="51">
        <f t="shared" ref="BP45" si="63">IF(BP6&lt;=BP7,100,0)</f>
        <v>100</v>
      </c>
      <c r="BQ45" s="51">
        <f t="shared" ref="BQ45" si="64">BP45</f>
        <v>100</v>
      </c>
      <c r="BR45" s="51">
        <f t="shared" ref="BR45" si="65">IF(BR6&lt;=BR7,100,0)</f>
        <v>100</v>
      </c>
      <c r="BS45" s="51">
        <f t="shared" ref="BS45" si="66">BR45</f>
        <v>100</v>
      </c>
      <c r="BT45" s="51">
        <f t="shared" ref="BT45" si="67">IF(BT6&lt;=BT7,100,0)</f>
        <v>100</v>
      </c>
      <c r="BU45" s="51">
        <f t="shared" ref="BU45" si="68">BT45</f>
        <v>100</v>
      </c>
      <c r="BV45" s="51">
        <f t="shared" ref="BV45" si="69">IF(BV6&lt;=BV7,100,0)</f>
        <v>100</v>
      </c>
      <c r="BW45" s="51">
        <f t="shared" ref="BW45" si="70">BV45</f>
        <v>100</v>
      </c>
      <c r="BX45" s="51">
        <f t="shared" ref="BX45" si="71">IF(BX6&lt;=BX7,100,0)</f>
        <v>100</v>
      </c>
      <c r="BY45" s="51">
        <f t="shared" ref="BY45" si="72">BX45</f>
        <v>100</v>
      </c>
      <c r="BZ45" s="51">
        <f t="shared" ref="BZ45" si="73">IF(BZ6&lt;=BZ7,100,0)</f>
        <v>100</v>
      </c>
      <c r="CA45" s="51">
        <f t="shared" ref="CA45" si="74">BZ45</f>
        <v>100</v>
      </c>
      <c r="CB45" s="51">
        <f t="shared" ref="CB45" si="75">IF(CB6&lt;=CB7,100,0)</f>
        <v>100</v>
      </c>
      <c r="CC45" s="51">
        <f t="shared" ref="CC45" si="76">CB45</f>
        <v>100</v>
      </c>
      <c r="CD45" s="51">
        <f t="shared" ref="CD45" si="77">IF(CD6&lt;=CD7,100,0)</f>
        <v>100</v>
      </c>
      <c r="CE45" s="51">
        <f t="shared" ref="CE45" si="78">CD45</f>
        <v>100</v>
      </c>
      <c r="CF45" s="51">
        <f t="shared" ref="CF45" si="79">IF(CF6&lt;=CF7,100,0)</f>
        <v>100</v>
      </c>
      <c r="CG45" s="51">
        <f t="shared" ref="CG45" si="80">CF45</f>
        <v>100</v>
      </c>
      <c r="CH45" s="51">
        <f t="shared" ref="CH45" si="81">IF(CH6&lt;=CH7,100,0)</f>
        <v>100</v>
      </c>
      <c r="CI45" s="51">
        <f t="shared" ref="CI45" si="82">CH45</f>
        <v>100</v>
      </c>
      <c r="CJ45" s="51">
        <f t="shared" ref="CJ45" si="83">IF(CJ6&lt;=CJ7,100,0)</f>
        <v>100</v>
      </c>
      <c r="CK45" s="51">
        <f t="shared" ref="CK45" si="84">CJ45</f>
        <v>100</v>
      </c>
      <c r="CL45" s="51">
        <f t="shared" ref="CL45" si="85">IF(CL6&lt;=CL7,100,0)</f>
        <v>100</v>
      </c>
      <c r="CM45" s="51">
        <f t="shared" ref="CM45" si="86">CL45</f>
        <v>100</v>
      </c>
      <c r="CN45" s="51">
        <f t="shared" ref="CN45" si="87">IF(CN6&lt;=CN7,100,0)</f>
        <v>100</v>
      </c>
      <c r="CO45" s="51">
        <f t="shared" ref="CO45" si="88">CN45</f>
        <v>100</v>
      </c>
      <c r="CP45" s="51">
        <f t="shared" ref="CP45" si="89">IF(CP6&lt;=CP7,100,0)</f>
        <v>0</v>
      </c>
      <c r="CQ45" s="51">
        <f t="shared" ref="CQ45" si="90">CP45</f>
        <v>0</v>
      </c>
      <c r="CR45" s="51">
        <f t="shared" ref="CR45" si="91">IF(CR6&lt;=CR7,100,0)</f>
        <v>100</v>
      </c>
      <c r="CS45" s="51">
        <f t="shared" ref="CS45" si="92">CR45</f>
        <v>100</v>
      </c>
      <c r="CT45" s="51">
        <f t="shared" ref="CT45" si="93">IF(CT6&lt;=CT7,100,0)</f>
        <v>100</v>
      </c>
      <c r="CU45" s="51">
        <f t="shared" ref="CU45" si="94">CT45</f>
        <v>100</v>
      </c>
      <c r="CV45" s="51">
        <f t="shared" ref="CV45" si="95">IF(CV6&lt;=CV7,100,0)</f>
        <v>100</v>
      </c>
      <c r="CW45" s="51">
        <f t="shared" ref="CW45" si="96">CV45</f>
        <v>100</v>
      </c>
      <c r="CX45" s="51">
        <f t="shared" ref="CX45" si="97">IF(CX6&lt;=CX7,100,0)</f>
        <v>100</v>
      </c>
      <c r="CY45" s="51">
        <f t="shared" ref="CY45" si="98">CX45</f>
        <v>100</v>
      </c>
      <c r="CZ45" s="51">
        <f t="shared" ref="CZ45" si="99">IF(CZ6&lt;=CZ7,100,0)</f>
        <v>100</v>
      </c>
      <c r="DA45" s="51">
        <f t="shared" ref="DA45" si="100">CZ45</f>
        <v>100</v>
      </c>
      <c r="DB45" s="51">
        <f t="shared" ref="DB45" si="101">IF(DB6&lt;=DB7,100,0)</f>
        <v>100</v>
      </c>
      <c r="DC45" s="51">
        <f t="shared" ref="DC45" si="102">DB45</f>
        <v>100</v>
      </c>
      <c r="DD45" s="51">
        <f t="shared" ref="DD45" si="103">IF(DD6&lt;=DD7,100,0)</f>
        <v>100</v>
      </c>
      <c r="DE45" s="51">
        <f t="shared" ref="DE45" si="104">DD45</f>
        <v>100</v>
      </c>
      <c r="DF45" s="51">
        <f t="shared" ref="DF45" si="105">IF(DF6&lt;=DF7,100,0)</f>
        <v>100</v>
      </c>
      <c r="DG45" s="51">
        <f t="shared" ref="DG45" si="106">DF45</f>
        <v>100</v>
      </c>
      <c r="DH45" s="51">
        <f t="shared" ref="DH45" si="107">IF(DH6&lt;=DH7,100,0)</f>
        <v>100</v>
      </c>
      <c r="DI45" s="51">
        <f t="shared" ref="DI45" si="108">DH45</f>
        <v>100</v>
      </c>
      <c r="DJ45" s="51">
        <f t="shared" ref="DJ45" si="109">IF(DJ6&lt;=DJ7,100,0)</f>
        <v>100</v>
      </c>
      <c r="DK45" s="51">
        <f t="shared" ref="DK45" si="110">DJ45</f>
        <v>100</v>
      </c>
      <c r="DL45" s="51">
        <f t="shared" ref="DL45" si="111">IF(DL6&lt;=DL7,100,0)</f>
        <v>100</v>
      </c>
      <c r="DM45" s="51">
        <f t="shared" ref="DM45" si="112">DL45</f>
        <v>100</v>
      </c>
      <c r="DN45" s="51">
        <f t="shared" ref="DN45" si="113">IF(DN6&lt;=DN7,100,0)</f>
        <v>100</v>
      </c>
      <c r="DO45" s="51">
        <f t="shared" ref="DO45" si="114">DN45</f>
        <v>100</v>
      </c>
      <c r="DP45" s="51">
        <f t="shared" ref="DP45" si="115">IF(DP6&lt;=DP7,100,0)</f>
        <v>100</v>
      </c>
      <c r="DQ45" s="51">
        <f t="shared" ref="DQ45" si="116">DP45</f>
        <v>100</v>
      </c>
      <c r="DR45" s="51">
        <f t="shared" ref="DR45" si="117">IF(DR6&lt;=DR7,100,0)</f>
        <v>100</v>
      </c>
      <c r="DS45" s="51">
        <f t="shared" ref="DS45" si="118">DR45</f>
        <v>100</v>
      </c>
      <c r="DT45" s="51">
        <f t="shared" ref="DT45" si="119">IF(DT6&lt;=DT7,100,0)</f>
        <v>100</v>
      </c>
      <c r="DU45" s="51">
        <f t="shared" ref="DU45" si="120">DT45</f>
        <v>100</v>
      </c>
      <c r="DV45" s="51">
        <f t="shared" ref="DV45" si="121">IF(DV6&lt;=DV7,100,0)</f>
        <v>100</v>
      </c>
      <c r="DW45" s="51">
        <f t="shared" ref="DW45" si="122">DV45</f>
        <v>100</v>
      </c>
      <c r="DX45" s="51">
        <f t="shared" ref="DX45" si="123">IF(DX6&lt;=DX7,100,0)</f>
        <v>100</v>
      </c>
      <c r="DY45" s="51">
        <f t="shared" ref="DY45" si="124">DX45</f>
        <v>100</v>
      </c>
      <c r="DZ45" s="51">
        <f t="shared" ref="DZ45" si="125">IF(DZ6&lt;=DZ7,100,0)</f>
        <v>100</v>
      </c>
      <c r="EA45" s="51">
        <f t="shared" ref="EA45" si="126">DZ45</f>
        <v>100</v>
      </c>
      <c r="EB45" s="51">
        <f t="shared" ref="EB45" si="127">IF(EB6&lt;=EB7,100,0)</f>
        <v>100</v>
      </c>
      <c r="EC45" s="51">
        <f t="shared" ref="EC45" si="128">EB45</f>
        <v>100</v>
      </c>
      <c r="ED45" s="51">
        <f t="shared" ref="ED45" si="129">IF(ED6&lt;=ED7,100,0)</f>
        <v>100</v>
      </c>
      <c r="EE45" s="51">
        <f t="shared" ref="EE45" si="130">ED45</f>
        <v>100</v>
      </c>
      <c r="EF45" s="51">
        <f t="shared" ref="EF45" si="131">IF(EF6&lt;=EF7,100,0)</f>
        <v>100</v>
      </c>
      <c r="EG45" s="51">
        <f t="shared" ref="EG45" si="132">EF45</f>
        <v>100</v>
      </c>
      <c r="EH45" s="51">
        <f t="shared" ref="EH45" si="133">IF(EH6&lt;=EH7,100,0)</f>
        <v>100</v>
      </c>
      <c r="EI45" s="51">
        <f t="shared" ref="EI45" si="134">EH45</f>
        <v>100</v>
      </c>
      <c r="EJ45" s="51">
        <f t="shared" ref="EJ45" si="135">IF(EJ6&lt;=EJ7,100,0)</f>
        <v>100</v>
      </c>
      <c r="EK45" s="51">
        <f t="shared" ref="EK45" si="136">EJ45</f>
        <v>100</v>
      </c>
      <c r="EL45" s="51">
        <f t="shared" ref="EL45" si="137">IF(EL6&lt;=EL7,100,0)</f>
        <v>100</v>
      </c>
      <c r="EM45" s="51">
        <f t="shared" ref="EM45" si="138">EL45</f>
        <v>100</v>
      </c>
      <c r="EN45" s="51">
        <f t="shared" ref="EN45" si="139">IF(EN6&lt;=EN7,100,0)</f>
        <v>100</v>
      </c>
      <c r="EO45" s="51">
        <f t="shared" ref="EO45" si="140">EN45</f>
        <v>100</v>
      </c>
      <c r="EP45" s="51">
        <f t="shared" ref="EP45" si="141">IF(EP6&lt;=EP7,100,0)</f>
        <v>100</v>
      </c>
      <c r="EQ45" s="51">
        <f t="shared" ref="EQ45" si="142">EP45</f>
        <v>100</v>
      </c>
      <c r="ER45" s="51">
        <f t="shared" ref="ER45" si="143">IF(ER6&lt;=ER7,100,0)</f>
        <v>100</v>
      </c>
      <c r="ES45" s="51">
        <f t="shared" ref="ES45" si="144">ER45</f>
        <v>100</v>
      </c>
      <c r="ET45" s="51">
        <f t="shared" ref="ET45" si="145">IF(ET6&lt;=ET7,100,0)</f>
        <v>100</v>
      </c>
      <c r="EU45" s="51">
        <f t="shared" ref="EU45" si="146">ET45</f>
        <v>100</v>
      </c>
      <c r="EV45" s="51">
        <f t="shared" ref="EV45" si="147">IF(EV6&lt;=EV7,100,0)</f>
        <v>100</v>
      </c>
      <c r="EW45" s="51">
        <f t="shared" ref="EW45" si="148">EV45</f>
        <v>100</v>
      </c>
      <c r="EX45" s="51">
        <f t="shared" ref="EX45" si="149">IF(EX6&lt;=EX7,100,0)</f>
        <v>100</v>
      </c>
      <c r="EY45" s="51">
        <f t="shared" ref="EY45" si="150">EX45</f>
        <v>100</v>
      </c>
      <c r="EZ45" s="51">
        <f t="shared" ref="EZ45" si="151">IF(EZ6&lt;=EZ7,100,0)</f>
        <v>100</v>
      </c>
      <c r="FA45" s="51">
        <f t="shared" ref="FA45" si="152">EZ45</f>
        <v>100</v>
      </c>
    </row>
    <row r="46" spans="1:157" s="33" customFormat="1" ht="63.75" customHeight="1">
      <c r="A46" s="52"/>
      <c r="B46" s="53"/>
      <c r="C46" s="53"/>
      <c r="D46" s="27" t="s">
        <v>203</v>
      </c>
      <c r="E46" s="27">
        <v>0</v>
      </c>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row>
    <row r="47" spans="1:157" s="31" customFormat="1" ht="83.25" customHeight="1">
      <c r="A47" s="52">
        <v>2</v>
      </c>
      <c r="B47" s="52" t="s">
        <v>204</v>
      </c>
      <c r="C47" s="52" t="s">
        <v>205</v>
      </c>
      <c r="D47" s="27" t="s">
        <v>55</v>
      </c>
      <c r="E47" s="27" t="s">
        <v>206</v>
      </c>
      <c r="F47" s="48">
        <f>IF(F9=0,0,F8/F9)</f>
        <v>0</v>
      </c>
      <c r="G47" s="48">
        <f>IF(F47&lt;=1,F47*100,IF(F47&gt;=2,0,(2-F47)*100))</f>
        <v>0</v>
      </c>
      <c r="H47" s="48">
        <f>IF(H9=0,0,H8/H9)</f>
        <v>0</v>
      </c>
      <c r="I47" s="48">
        <f>IF(H47&lt;=1,H47*100,IF(H47&gt;=2,0,(2-H47)*100))</f>
        <v>0</v>
      </c>
      <c r="J47" s="48">
        <f t="shared" ref="J47" si="153">IF(J9=0,0,J8/J9)</f>
        <v>0</v>
      </c>
      <c r="K47" s="48">
        <f t="shared" ref="K47" si="154">IF(J47&lt;=1,J47*100,IF(J47&gt;=2,0,(2-J47)*100))</f>
        <v>0</v>
      </c>
      <c r="L47" s="48">
        <f t="shared" ref="L47" si="155">IF(L9=0,0,L8/L9)</f>
        <v>0</v>
      </c>
      <c r="M47" s="48">
        <f t="shared" ref="M47" si="156">IF(L47&lt;=1,L47*100,IF(L47&gt;=2,0,(2-L47)*100))</f>
        <v>0</v>
      </c>
      <c r="N47" s="48">
        <f t="shared" ref="N47" si="157">IF(N9=0,0,N8/N9)</f>
        <v>0</v>
      </c>
      <c r="O47" s="48">
        <f t="shared" ref="O47" si="158">IF(N47&lt;=1,N47*100,IF(N47&gt;=2,0,(2-N47)*100))</f>
        <v>0</v>
      </c>
      <c r="P47" s="48">
        <f t="shared" ref="P47" si="159">IF(P9=0,0,P8/P9)</f>
        <v>0</v>
      </c>
      <c r="Q47" s="48">
        <f t="shared" ref="Q47" si="160">IF(P47&lt;=1,P47*100,IF(P47&gt;=2,0,(2-P47)*100))</f>
        <v>0</v>
      </c>
      <c r="R47" s="48">
        <f t="shared" ref="R47" si="161">IF(R9=0,0,R8/R9)</f>
        <v>1</v>
      </c>
      <c r="S47" s="48">
        <f t="shared" ref="S47" si="162">IF(R47&lt;=1,R47*100,IF(R47&gt;=2,0,(2-R47)*100))</f>
        <v>100</v>
      </c>
      <c r="T47" s="48">
        <f t="shared" ref="T47" si="163">IF(T9=0,0,T8/T9)</f>
        <v>0</v>
      </c>
      <c r="U47" s="48">
        <f t="shared" ref="U47" si="164">IF(T47&lt;=1,T47*100,IF(T47&gt;=2,0,(2-T47)*100))</f>
        <v>0</v>
      </c>
      <c r="V47" s="48">
        <f t="shared" ref="V47" si="165">IF(V9=0,0,V8/V9)</f>
        <v>0</v>
      </c>
      <c r="W47" s="48">
        <f t="shared" ref="W47" si="166">IF(V47&lt;=1,V47*100,IF(V47&gt;=2,0,(2-V47)*100))</f>
        <v>0</v>
      </c>
      <c r="X47" s="48">
        <f t="shared" ref="X47" si="167">IF(X9=0,0,X8/X9)</f>
        <v>0</v>
      </c>
      <c r="Y47" s="48">
        <f t="shared" ref="Y47" si="168">IF(X47&lt;=1,X47*100,IF(X47&gt;=2,0,(2-X47)*100))</f>
        <v>0</v>
      </c>
      <c r="Z47" s="48">
        <f t="shared" ref="Z47" si="169">IF(Z9=0,0,Z8/Z9)</f>
        <v>0</v>
      </c>
      <c r="AA47" s="48">
        <f t="shared" ref="AA47" si="170">IF(Z47&lt;=1,Z47*100,IF(Z47&gt;=2,0,(2-Z47)*100))</f>
        <v>0</v>
      </c>
      <c r="AB47" s="48">
        <f t="shared" ref="AB47" si="171">IF(AB9=0,0,AB8/AB9)</f>
        <v>0</v>
      </c>
      <c r="AC47" s="48">
        <f t="shared" ref="AC47" si="172">IF(AB47&lt;=1,AB47*100,IF(AB47&gt;=2,0,(2-AB47)*100))</f>
        <v>0</v>
      </c>
      <c r="AD47" s="48">
        <f t="shared" ref="AD47" si="173">IF(AD9=0,0,AD8/AD9)</f>
        <v>0</v>
      </c>
      <c r="AE47" s="48">
        <f t="shared" ref="AE47" si="174">IF(AD47&lt;=1,AD47*100,IF(AD47&gt;=2,0,(2-AD47)*100))</f>
        <v>0</v>
      </c>
      <c r="AF47" s="48">
        <f t="shared" ref="AF47" si="175">IF(AF9=0,0,AF8/AF9)</f>
        <v>0</v>
      </c>
      <c r="AG47" s="48">
        <f t="shared" ref="AG47" si="176">IF(AF47&lt;=1,AF47*100,IF(AF47&gt;=2,0,(2-AF47)*100))</f>
        <v>0</v>
      </c>
      <c r="AH47" s="48">
        <f t="shared" ref="AH47" si="177">IF(AH9=0,0,AH8/AH9)</f>
        <v>0</v>
      </c>
      <c r="AI47" s="48">
        <f t="shared" ref="AI47" si="178">IF(AH47&lt;=1,AH47*100,IF(AH47&gt;=2,0,(2-AH47)*100))</f>
        <v>0</v>
      </c>
      <c r="AJ47" s="48">
        <f t="shared" ref="AJ47" si="179">IF(AJ9=0,0,AJ8/AJ9)</f>
        <v>1</v>
      </c>
      <c r="AK47" s="48">
        <f t="shared" ref="AK47" si="180">IF(AJ47&lt;=1,AJ47*100,IF(AJ47&gt;=2,0,(2-AJ47)*100))</f>
        <v>100</v>
      </c>
      <c r="AL47" s="48">
        <f t="shared" ref="AL47" si="181">IF(AL9=0,0,AL8/AL9)</f>
        <v>1</v>
      </c>
      <c r="AM47" s="48">
        <f t="shared" ref="AM47" si="182">IF(AL47&lt;=1,AL47*100,IF(AL47&gt;=2,0,(2-AL47)*100))</f>
        <v>100</v>
      </c>
      <c r="AN47" s="51">
        <f t="shared" ref="AN47" si="183">IF(AN9=0,0,AN8/AN9)</f>
        <v>1</v>
      </c>
      <c r="AO47" s="51">
        <f t="shared" ref="AO47" si="184">IF(AN47&lt;=1,AN47*100,IF(AN47&gt;=2,0,(2-AN47)*100))</f>
        <v>100</v>
      </c>
      <c r="AP47" s="51">
        <f t="shared" ref="AP47" si="185">IF(AP9=0,0,AP8/AP9)</f>
        <v>0</v>
      </c>
      <c r="AQ47" s="51">
        <f t="shared" ref="AQ47" si="186">IF(AP47&lt;=1,AP47*100,IF(AP47&gt;=2,0,(2-AP47)*100))</f>
        <v>0</v>
      </c>
      <c r="AR47" s="48">
        <f t="shared" ref="AR47" si="187">IF(AR9=0,0,AR8/AR9)</f>
        <v>1</v>
      </c>
      <c r="AS47" s="48">
        <f t="shared" ref="AS47" si="188">IF(AR47&lt;=1,AR47*100,IF(AR47&gt;=2,0,(2-AR47)*100))</f>
        <v>100</v>
      </c>
      <c r="AT47" s="48">
        <f t="shared" ref="AT47" si="189">IF(AT9=0,0,AT8/AT9)</f>
        <v>1</v>
      </c>
      <c r="AU47" s="48">
        <f t="shared" ref="AU47" si="190">IF(AT47&lt;=1,AT47*100,IF(AT47&gt;=2,0,(2-AT47)*100))</f>
        <v>100</v>
      </c>
      <c r="AV47" s="51">
        <f t="shared" ref="AV47" si="191">IF(AV9=0,0,AV8/AV9)</f>
        <v>0</v>
      </c>
      <c r="AW47" s="51">
        <f t="shared" ref="AW47" si="192">IF(AV47&lt;=1,AV47*100,IF(AV47&gt;=2,0,(2-AV47)*100))</f>
        <v>0</v>
      </c>
      <c r="AX47" s="51">
        <f t="shared" ref="AX47" si="193">IF(AX9=0,0,AX8/AX9)</f>
        <v>1</v>
      </c>
      <c r="AY47" s="51">
        <f t="shared" ref="AY47" si="194">IF(AX47&lt;=1,AX47*100,IF(AX47&gt;=2,0,(2-AX47)*100))</f>
        <v>100</v>
      </c>
      <c r="AZ47" s="51">
        <f t="shared" ref="AZ47" si="195">IF(AZ9=0,0,AZ8/AZ9)</f>
        <v>1.2</v>
      </c>
      <c r="BA47" s="51">
        <f t="shared" ref="BA47" si="196">IF(AZ47&lt;=1,AZ47*100,IF(AZ47&gt;=2,0,(2-AZ47)*100))</f>
        <v>80</v>
      </c>
      <c r="BB47" s="51">
        <f t="shared" ref="BB47" si="197">IF(BB9=0,0,BB8/BB9)</f>
        <v>1</v>
      </c>
      <c r="BC47" s="51">
        <f t="shared" ref="BC47" si="198">IF(BB47&lt;=1,BB47*100,IF(BB47&gt;=2,0,(2-BB47)*100))</f>
        <v>100</v>
      </c>
      <c r="BD47" s="51">
        <f t="shared" ref="BD47" si="199">IF(BD9=0,0,BD8/BD9)</f>
        <v>1</v>
      </c>
      <c r="BE47" s="51">
        <f t="shared" ref="BE47" si="200">IF(BD47&lt;=1,BD47*100,IF(BD47&gt;=2,0,(2-BD47)*100))</f>
        <v>100</v>
      </c>
      <c r="BF47" s="51">
        <f t="shared" ref="BF47" si="201">IF(BF9=0,0,BF8/BF9)</f>
        <v>1</v>
      </c>
      <c r="BG47" s="51">
        <f t="shared" ref="BG47" si="202">IF(BF47&lt;=1,BF47*100,IF(BF47&gt;=2,0,(2-BF47)*100))</f>
        <v>100</v>
      </c>
      <c r="BH47" s="51">
        <f t="shared" ref="BH47" si="203">IF(BH9=0,0,BH8/BH9)</f>
        <v>1</v>
      </c>
      <c r="BI47" s="51">
        <f t="shared" ref="BI47" si="204">IF(BH47&lt;=1,BH47*100,IF(BH47&gt;=2,0,(2-BH47)*100))</f>
        <v>100</v>
      </c>
      <c r="BJ47" s="51">
        <f t="shared" ref="BJ47" si="205">IF(BJ9=0,0,BJ8/BJ9)</f>
        <v>0.9</v>
      </c>
      <c r="BK47" s="51">
        <f t="shared" ref="BK47" si="206">IF(BJ47&lt;=1,BJ47*100,IF(BJ47&gt;=2,0,(2-BJ47)*100))</f>
        <v>90</v>
      </c>
      <c r="BL47" s="51">
        <f t="shared" ref="BL47" si="207">IF(BL9=0,0,BL8/BL9)</f>
        <v>0</v>
      </c>
      <c r="BM47" s="51">
        <f t="shared" ref="BM47" si="208">IF(BL47&lt;=1,BL47*100,IF(BL47&gt;=2,0,(2-BL47)*100))</f>
        <v>0</v>
      </c>
      <c r="BN47" s="51">
        <f t="shared" ref="BN47" si="209">IF(BN9=0,0,BN8/BN9)</f>
        <v>0</v>
      </c>
      <c r="BO47" s="51">
        <f t="shared" ref="BO47" si="210">IF(BN47&lt;=1,BN47*100,IF(BN47&gt;=2,0,(2-BN47)*100))</f>
        <v>0</v>
      </c>
      <c r="BP47" s="51">
        <f t="shared" ref="BP47" si="211">IF(BP9=0,0,BP8/BP9)</f>
        <v>0</v>
      </c>
      <c r="BQ47" s="51">
        <f t="shared" ref="BQ47" si="212">IF(BP47&lt;=1,BP47*100,IF(BP47&gt;=2,0,(2-BP47)*100))</f>
        <v>0</v>
      </c>
      <c r="BR47" s="51">
        <f t="shared" ref="BR47" si="213">IF(BR9=0,0,BR8/BR9)</f>
        <v>0</v>
      </c>
      <c r="BS47" s="51">
        <f t="shared" ref="BS47" si="214">IF(BR47&lt;=1,BR47*100,IF(BR47&gt;=2,0,(2-BR47)*100))</f>
        <v>0</v>
      </c>
      <c r="BT47" s="51">
        <f t="shared" ref="BT47" si="215">IF(BT9=0,0,BT8/BT9)</f>
        <v>0</v>
      </c>
      <c r="BU47" s="51">
        <f t="shared" ref="BU47" si="216">IF(BT47&lt;=1,BT47*100,IF(BT47&gt;=2,0,(2-BT47)*100))</f>
        <v>0</v>
      </c>
      <c r="BV47" s="51">
        <f t="shared" ref="BV47" si="217">IF(BV9=0,0,BV8/BV9)</f>
        <v>0</v>
      </c>
      <c r="BW47" s="51">
        <f t="shared" ref="BW47" si="218">IF(BV47&lt;=1,BV47*100,IF(BV47&gt;=2,0,(2-BV47)*100))</f>
        <v>0</v>
      </c>
      <c r="BX47" s="51">
        <f t="shared" ref="BX47" si="219">IF(BX9=0,0,BX8/BX9)</f>
        <v>0</v>
      </c>
      <c r="BY47" s="51">
        <f t="shared" ref="BY47" si="220">IF(BX47&lt;=1,BX47*100,IF(BX47&gt;=2,0,(2-BX47)*100))</f>
        <v>0</v>
      </c>
      <c r="BZ47" s="51">
        <f t="shared" ref="BZ47" si="221">IF(BZ9=0,0,BZ8/BZ9)</f>
        <v>0</v>
      </c>
      <c r="CA47" s="51">
        <f t="shared" ref="CA47" si="222">IF(BZ47&lt;=1,BZ47*100,IF(BZ47&gt;=2,0,(2-BZ47)*100))</f>
        <v>0</v>
      </c>
      <c r="CB47" s="51">
        <f t="shared" ref="CB47" si="223">IF(CB9=0,0,CB8/CB9)</f>
        <v>0</v>
      </c>
      <c r="CC47" s="51">
        <f t="shared" ref="CC47" si="224">IF(CB47&lt;=1,CB47*100,IF(CB47&gt;=2,0,(2-CB47)*100))</f>
        <v>0</v>
      </c>
      <c r="CD47" s="51">
        <f t="shared" ref="CD47" si="225">IF(CD9=0,0,CD8/CD9)</f>
        <v>1</v>
      </c>
      <c r="CE47" s="51">
        <f t="shared" ref="CE47" si="226">IF(CD47&lt;=1,CD47*100,IF(CD47&gt;=2,0,(2-CD47)*100))</f>
        <v>100</v>
      </c>
      <c r="CF47" s="51">
        <f t="shared" ref="CF47" si="227">IF(CF9=0,0,CF8/CF9)</f>
        <v>1</v>
      </c>
      <c r="CG47" s="51">
        <f t="shared" ref="CG47" si="228">IF(CF47&lt;=1,CF47*100,IF(CF47&gt;=2,0,(2-CF47)*100))</f>
        <v>100</v>
      </c>
      <c r="CH47" s="51">
        <f t="shared" ref="CH47" si="229">IF(CH9=0,0,CH8/CH9)</f>
        <v>0</v>
      </c>
      <c r="CI47" s="51">
        <f t="shared" ref="CI47" si="230">IF(CH47&lt;=1,CH47*100,IF(CH47&gt;=2,0,(2-CH47)*100))</f>
        <v>0</v>
      </c>
      <c r="CJ47" s="51">
        <f t="shared" ref="CJ47" si="231">IF(CJ9=0,0,CJ8/CJ9)</f>
        <v>0</v>
      </c>
      <c r="CK47" s="51">
        <f t="shared" ref="CK47" si="232">IF(CJ47&lt;=1,CJ47*100,IF(CJ47&gt;=2,0,(2-CJ47)*100))</f>
        <v>0</v>
      </c>
      <c r="CL47" s="51">
        <f t="shared" ref="CL47" si="233">IF(CL9=0,0,CL8/CL9)</f>
        <v>0</v>
      </c>
      <c r="CM47" s="51">
        <f t="shared" ref="CM47" si="234">IF(CL47&lt;=1,CL47*100,IF(CL47&gt;=2,0,(2-CL47)*100))</f>
        <v>0</v>
      </c>
      <c r="CN47" s="51">
        <f t="shared" ref="CN47" si="235">IF(CN9=0,0,CN8/CN9)</f>
        <v>0</v>
      </c>
      <c r="CO47" s="51">
        <f t="shared" ref="CO47" si="236">IF(CN47&lt;=1,CN47*100,IF(CN47&gt;=2,0,(2-CN47)*100))</f>
        <v>0</v>
      </c>
      <c r="CP47" s="51">
        <f t="shared" ref="CP47" si="237">IF(CP9=0,0,CP8/CP9)</f>
        <v>0</v>
      </c>
      <c r="CQ47" s="51">
        <f t="shared" ref="CQ47" si="238">IF(CP47&lt;=1,CP47*100,IF(CP47&gt;=2,0,(2-CP47)*100))</f>
        <v>0</v>
      </c>
      <c r="CR47" s="51">
        <f t="shared" ref="CR47" si="239">IF(CR9=0,0,CR8/CR9)</f>
        <v>1</v>
      </c>
      <c r="CS47" s="51">
        <f t="shared" ref="CS47" si="240">IF(CR47&lt;=1,CR47*100,IF(CR47&gt;=2,0,(2-CR47)*100))</f>
        <v>100</v>
      </c>
      <c r="CT47" s="51">
        <f t="shared" ref="CT47" si="241">IF(CT9=0,0,CT8/CT9)</f>
        <v>0</v>
      </c>
      <c r="CU47" s="51">
        <f t="shared" ref="CU47" si="242">IF(CT47&lt;=1,CT47*100,IF(CT47&gt;=2,0,(2-CT47)*100))</f>
        <v>0</v>
      </c>
      <c r="CV47" s="51">
        <f t="shared" ref="CV47" si="243">IF(CV9=0,0,CV8/CV9)</f>
        <v>1</v>
      </c>
      <c r="CW47" s="51">
        <f t="shared" ref="CW47" si="244">IF(CV47&lt;=1,CV47*100,IF(CV47&gt;=2,0,(2-CV47)*100))</f>
        <v>100</v>
      </c>
      <c r="CX47" s="51">
        <f t="shared" ref="CX47" si="245">IF(CX9=0,0,CX8/CX9)</f>
        <v>1</v>
      </c>
      <c r="CY47" s="51">
        <f t="shared" ref="CY47" si="246">IF(CX47&lt;=1,CX47*100,IF(CX47&gt;=2,0,(2-CX47)*100))</f>
        <v>100</v>
      </c>
      <c r="CZ47" s="51">
        <f t="shared" ref="CZ47" si="247">IF(CZ9=0,0,CZ8/CZ9)</f>
        <v>0</v>
      </c>
      <c r="DA47" s="51">
        <f t="shared" ref="DA47" si="248">IF(CZ47&lt;=1,CZ47*100,IF(CZ47&gt;=2,0,(2-CZ47)*100))</f>
        <v>0</v>
      </c>
      <c r="DB47" s="51">
        <f t="shared" ref="DB47" si="249">IF(DB9=0,0,DB8/DB9)</f>
        <v>0</v>
      </c>
      <c r="DC47" s="51">
        <f t="shared" ref="DC47" si="250">IF(DB47&lt;=1,DB47*100,IF(DB47&gt;=2,0,(2-DB47)*100))</f>
        <v>0</v>
      </c>
      <c r="DD47" s="51">
        <f t="shared" ref="DD47" si="251">IF(DD9=0,0,DD8/DD9)</f>
        <v>1</v>
      </c>
      <c r="DE47" s="51">
        <f t="shared" ref="DE47" si="252">IF(DD47&lt;=1,DD47*100,IF(DD47&gt;=2,0,(2-DD47)*100))</f>
        <v>100</v>
      </c>
      <c r="DF47" s="51">
        <f t="shared" ref="DF47" si="253">IF(DF9=0,0,DF8/DF9)</f>
        <v>1</v>
      </c>
      <c r="DG47" s="51">
        <f t="shared" ref="DG47" si="254">IF(DF47&lt;=1,DF47*100,IF(DF47&gt;=2,0,(2-DF47)*100))</f>
        <v>100</v>
      </c>
      <c r="DH47" s="51">
        <f t="shared" ref="DH47" si="255">IF(DH9=0,0,DH8/DH9)</f>
        <v>1</v>
      </c>
      <c r="DI47" s="51">
        <f t="shared" ref="DI47" si="256">IF(DH47&lt;=1,DH47*100,IF(DH47&gt;=2,0,(2-DH47)*100))</f>
        <v>100</v>
      </c>
      <c r="DJ47" s="51">
        <f t="shared" ref="DJ47" si="257">IF(DJ9=0,0,DJ8/DJ9)</f>
        <v>0</v>
      </c>
      <c r="DK47" s="51">
        <f t="shared" ref="DK47" si="258">IF(DJ47&lt;=1,DJ47*100,IF(DJ47&gt;=2,0,(2-DJ47)*100))</f>
        <v>0</v>
      </c>
      <c r="DL47" s="51">
        <f t="shared" ref="DL47" si="259">IF(DL9=0,0,DL8/DL9)</f>
        <v>0</v>
      </c>
      <c r="DM47" s="51">
        <f t="shared" ref="DM47" si="260">IF(DL47&lt;=1,DL47*100,IF(DL47&gt;=2,0,(2-DL47)*100))</f>
        <v>0</v>
      </c>
      <c r="DN47" s="51">
        <f t="shared" ref="DN47" si="261">IF(DN9=0,0,DN8/DN9)</f>
        <v>1</v>
      </c>
      <c r="DO47" s="51">
        <f t="shared" ref="DO47" si="262">IF(DN47&lt;=1,DN47*100,IF(DN47&gt;=2,0,(2-DN47)*100))</f>
        <v>100</v>
      </c>
      <c r="DP47" s="51">
        <f t="shared" ref="DP47" si="263">IF(DP9=0,0,DP8/DP9)</f>
        <v>1</v>
      </c>
      <c r="DQ47" s="51">
        <f t="shared" ref="DQ47" si="264">IF(DP47&lt;=1,DP47*100,IF(DP47&gt;=2,0,(2-DP47)*100))</f>
        <v>100</v>
      </c>
      <c r="DR47" s="51">
        <f t="shared" ref="DR47" si="265">IF(DR9=0,0,DR8/DR9)</f>
        <v>0</v>
      </c>
      <c r="DS47" s="51">
        <f t="shared" ref="DS47" si="266">IF(DR47&lt;=1,DR47*100,IF(DR47&gt;=2,0,(2-DR47)*100))</f>
        <v>0</v>
      </c>
      <c r="DT47" s="51">
        <f t="shared" ref="DT47" si="267">IF(DT9=0,0,DT8/DT9)</f>
        <v>1</v>
      </c>
      <c r="DU47" s="51">
        <f t="shared" ref="DU47" si="268">IF(DT47&lt;=1,DT47*100,IF(DT47&gt;=2,0,(2-DT47)*100))</f>
        <v>100</v>
      </c>
      <c r="DV47" s="51">
        <f t="shared" ref="DV47" si="269">IF(DV9=0,0,DV8/DV9)</f>
        <v>0</v>
      </c>
      <c r="DW47" s="51">
        <f t="shared" ref="DW47" si="270">IF(DV47&lt;=1,DV47*100,IF(DV47&gt;=2,0,(2-DV47)*100))</f>
        <v>0</v>
      </c>
      <c r="DX47" s="51">
        <f t="shared" ref="DX47" si="271">IF(DX9=0,0,DX8/DX9)</f>
        <v>1</v>
      </c>
      <c r="DY47" s="51">
        <f t="shared" ref="DY47" si="272">IF(DX47&lt;=1,DX47*100,IF(DX47&gt;=2,0,(2-DX47)*100))</f>
        <v>100</v>
      </c>
      <c r="DZ47" s="51">
        <f t="shared" ref="DZ47" si="273">IF(DZ9=0,0,DZ8/DZ9)</f>
        <v>1</v>
      </c>
      <c r="EA47" s="51">
        <f t="shared" ref="EA47" si="274">IF(DZ47&lt;=1,DZ47*100,IF(DZ47&gt;=2,0,(2-DZ47)*100))</f>
        <v>100</v>
      </c>
      <c r="EB47" s="51">
        <f t="shared" ref="EB47" si="275">IF(EB9=0,0,EB8/EB9)</f>
        <v>0</v>
      </c>
      <c r="EC47" s="51">
        <f t="shared" ref="EC47" si="276">IF(EB47&lt;=1,EB47*100,IF(EB47&gt;=2,0,(2-EB47)*100))</f>
        <v>0</v>
      </c>
      <c r="ED47" s="51">
        <f t="shared" ref="ED47" si="277">IF(ED9=0,0,ED8/ED9)</f>
        <v>1</v>
      </c>
      <c r="EE47" s="51">
        <f t="shared" ref="EE47" si="278">IF(ED47&lt;=1,ED47*100,IF(ED47&gt;=2,0,(2-ED47)*100))</f>
        <v>100</v>
      </c>
      <c r="EF47" s="51">
        <f t="shared" ref="EF47" si="279">IF(EF9=0,0,EF8/EF9)</f>
        <v>1</v>
      </c>
      <c r="EG47" s="51">
        <f t="shared" ref="EG47" si="280">IF(EF47&lt;=1,EF47*100,IF(EF47&gt;=2,0,(2-EF47)*100))</f>
        <v>100</v>
      </c>
      <c r="EH47" s="51">
        <f t="shared" ref="EH47" si="281">IF(EH9=0,0,EH8/EH9)</f>
        <v>1</v>
      </c>
      <c r="EI47" s="51">
        <f t="shared" ref="EI47" si="282">IF(EH47&lt;=1,EH47*100,IF(EH47&gt;=2,0,(2-EH47)*100))</f>
        <v>100</v>
      </c>
      <c r="EJ47" s="51">
        <f t="shared" ref="EJ47" si="283">IF(EJ9=0,0,EJ8/EJ9)</f>
        <v>1</v>
      </c>
      <c r="EK47" s="51">
        <f t="shared" ref="EK47" si="284">IF(EJ47&lt;=1,EJ47*100,IF(EJ47&gt;=2,0,(2-EJ47)*100))</f>
        <v>100</v>
      </c>
      <c r="EL47" s="51">
        <f t="shared" ref="EL47" si="285">IF(EL9=0,0,EL8/EL9)</f>
        <v>0</v>
      </c>
      <c r="EM47" s="51">
        <f t="shared" ref="EM47" si="286">IF(EL47&lt;=1,EL47*100,IF(EL47&gt;=2,0,(2-EL47)*100))</f>
        <v>0</v>
      </c>
      <c r="EN47" s="51">
        <f t="shared" ref="EN47" si="287">IF(EN9=0,0,EN8/EN9)</f>
        <v>0</v>
      </c>
      <c r="EO47" s="51">
        <f t="shared" ref="EO47" si="288">IF(EN47&lt;=1,EN47*100,IF(EN47&gt;=2,0,(2-EN47)*100))</f>
        <v>0</v>
      </c>
      <c r="EP47" s="51">
        <f t="shared" ref="EP47" si="289">IF(EP9=0,0,EP8/EP9)</f>
        <v>1</v>
      </c>
      <c r="EQ47" s="51">
        <f t="shared" ref="EQ47" si="290">IF(EP47&lt;=1,EP47*100,IF(EP47&gt;=2,0,(2-EP47)*100))</f>
        <v>100</v>
      </c>
      <c r="ER47" s="51">
        <f t="shared" ref="ER47" si="291">IF(ER9=0,0,ER8/ER9)</f>
        <v>1</v>
      </c>
      <c r="ES47" s="51">
        <f t="shared" ref="ES47" si="292">IF(ER47&lt;=1,ER47*100,IF(ER47&gt;=2,0,(2-ER47)*100))</f>
        <v>100</v>
      </c>
      <c r="ET47" s="51">
        <f t="shared" ref="ET47" si="293">IF(ET9=0,0,ET8/ET9)</f>
        <v>1</v>
      </c>
      <c r="EU47" s="51">
        <f t="shared" ref="EU47" si="294">IF(ET47&lt;=1,ET47*100,IF(ET47&gt;=2,0,(2-ET47)*100))</f>
        <v>100</v>
      </c>
      <c r="EV47" s="51">
        <f t="shared" ref="EV47" si="295">IF(EV9=0,0,EV8/EV9)</f>
        <v>0</v>
      </c>
      <c r="EW47" s="51">
        <f t="shared" ref="EW47" si="296">IF(EV47&lt;=1,EV47*100,IF(EV47&gt;=2,0,(2-EV47)*100))</f>
        <v>0</v>
      </c>
      <c r="EX47" s="51">
        <f t="shared" ref="EX47" si="297">IF(EX9=0,0,EX8/EX9)</f>
        <v>0</v>
      </c>
      <c r="EY47" s="51">
        <f t="shared" ref="EY47" si="298">IF(EX47&lt;=1,EX47*100,IF(EX47&gt;=2,0,(2-EX47)*100))</f>
        <v>0</v>
      </c>
      <c r="EZ47" s="51">
        <f t="shared" ref="EZ47" si="299">IF(EZ9=0,0,EZ8/EZ9)</f>
        <v>0</v>
      </c>
      <c r="FA47" s="51">
        <f t="shared" ref="FA47" si="300">IF(EZ47&lt;=1,EZ47*100,IF(EZ47&gt;=2,0,(2-EZ47)*100))</f>
        <v>0</v>
      </c>
    </row>
    <row r="48" spans="1:157" s="31" customFormat="1" ht="75.75" customHeight="1">
      <c r="A48" s="52"/>
      <c r="B48" s="52"/>
      <c r="C48" s="52"/>
      <c r="D48" s="27" t="s">
        <v>56</v>
      </c>
      <c r="E48" s="27" t="s">
        <v>57</v>
      </c>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51"/>
      <c r="AO48" s="51"/>
      <c r="AP48" s="51"/>
      <c r="AQ48" s="51"/>
      <c r="AR48" s="48"/>
      <c r="AS48" s="48"/>
      <c r="AT48" s="48"/>
      <c r="AU48" s="48"/>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row>
    <row r="49" spans="1:157" s="31" customFormat="1" ht="76.5" customHeight="1">
      <c r="A49" s="52"/>
      <c r="B49" s="52"/>
      <c r="C49" s="52"/>
      <c r="D49" s="27" t="s">
        <v>58</v>
      </c>
      <c r="E49" s="27">
        <v>0</v>
      </c>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51"/>
      <c r="AO49" s="51"/>
      <c r="AP49" s="51"/>
      <c r="AQ49" s="51"/>
      <c r="AR49" s="48"/>
      <c r="AS49" s="48"/>
      <c r="AT49" s="48"/>
      <c r="AU49" s="48"/>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row>
    <row r="50" spans="1:157" s="31" customFormat="1" ht="45.75" customHeight="1">
      <c r="A50" s="52">
        <v>3</v>
      </c>
      <c r="B50" s="52" t="s">
        <v>207</v>
      </c>
      <c r="C50" s="52" t="s">
        <v>208</v>
      </c>
      <c r="D50" s="27" t="s">
        <v>209</v>
      </c>
      <c r="E50" s="27">
        <v>100</v>
      </c>
      <c r="F50" s="48">
        <f>IF(F38=0,0,F29/F38)</f>
        <v>0</v>
      </c>
      <c r="G50" s="51">
        <f>IF(F50&lt;=0.32,100,IF(F50&lt;=0.4,50,IF(F50&gt;0.4,0)))</f>
        <v>100</v>
      </c>
      <c r="H50" s="48">
        <f>IF(H38=0,0,H29/H38)</f>
        <v>0</v>
      </c>
      <c r="I50" s="51">
        <f>IF(H50&lt;=0.32,100,IF(H50&lt;=0.4,50,IF(H50&gt;0.4,0)))</f>
        <v>100</v>
      </c>
      <c r="J50" s="48">
        <f t="shared" ref="J50" si="301">IF(J38=0,0,J29/J38)</f>
        <v>0</v>
      </c>
      <c r="K50" s="51">
        <f t="shared" ref="K50" si="302">IF(J50&lt;=0.32,100,IF(J50&lt;=0.4,50,IF(J50&gt;0.4,0)))</f>
        <v>100</v>
      </c>
      <c r="L50" s="48">
        <f t="shared" ref="L50" si="303">IF(L38=0,0,L29/L38)</f>
        <v>0</v>
      </c>
      <c r="M50" s="51">
        <f t="shared" ref="M50" si="304">IF(L50&lt;=0.32,100,IF(L50&lt;=0.4,50,IF(L50&gt;0.4,0)))</f>
        <v>100</v>
      </c>
      <c r="N50" s="48">
        <f t="shared" ref="N50" si="305">IF(N38=0,0,N29/N38)</f>
        <v>0</v>
      </c>
      <c r="O50" s="51">
        <f t="shared" ref="O50" si="306">IF(N50&lt;=0.32,100,IF(N50&lt;=0.4,50,IF(N50&gt;0.4,0)))</f>
        <v>100</v>
      </c>
      <c r="P50" s="48">
        <f t="shared" ref="P50" si="307">IF(P38=0,0,P29/P38)</f>
        <v>0</v>
      </c>
      <c r="Q50" s="51">
        <f t="shared" ref="Q50" si="308">IF(P50&lt;=0.32,100,IF(P50&lt;=0.4,50,IF(P50&gt;0.4,0)))</f>
        <v>100</v>
      </c>
      <c r="R50" s="48">
        <f t="shared" ref="R50" si="309">IF(R38=0,0,R29/R38)</f>
        <v>0</v>
      </c>
      <c r="S50" s="51">
        <f t="shared" ref="S50" si="310">IF(R50&lt;=0.32,100,IF(R50&lt;=0.4,50,IF(R50&gt;0.4,0)))</f>
        <v>100</v>
      </c>
      <c r="T50" s="48">
        <f t="shared" ref="T50" si="311">IF(T38=0,0,T29/T38)</f>
        <v>0</v>
      </c>
      <c r="U50" s="51">
        <f t="shared" ref="U50" si="312">IF(T50&lt;=0.32,100,IF(T50&lt;=0.4,50,IF(T50&gt;0.4,0)))</f>
        <v>100</v>
      </c>
      <c r="V50" s="48">
        <f t="shared" ref="V50" si="313">IF(V38=0,0,V29/V38)</f>
        <v>0</v>
      </c>
      <c r="W50" s="51">
        <f t="shared" ref="W50" si="314">IF(V50&lt;=0.32,100,IF(V50&lt;=0.4,50,IF(V50&gt;0.4,0)))</f>
        <v>100</v>
      </c>
      <c r="X50" s="48">
        <f t="shared" ref="X50" si="315">IF(X38=0,0,X29/X38)</f>
        <v>0</v>
      </c>
      <c r="Y50" s="51">
        <f t="shared" ref="Y50" si="316">IF(X50&lt;=0.32,100,IF(X50&lt;=0.4,50,IF(X50&gt;0.4,0)))</f>
        <v>100</v>
      </c>
      <c r="Z50" s="48">
        <f t="shared" ref="Z50" si="317">IF(Z38=0,0,Z29/Z38)</f>
        <v>0</v>
      </c>
      <c r="AA50" s="51">
        <f t="shared" ref="AA50" si="318">IF(Z50&lt;=0.32,100,IF(Z50&lt;=0.4,50,IF(Z50&gt;0.4,0)))</f>
        <v>100</v>
      </c>
      <c r="AB50" s="48">
        <f t="shared" ref="AB50" si="319">IF(AB38=0,0,AB29/AB38)</f>
        <v>0</v>
      </c>
      <c r="AC50" s="51">
        <f t="shared" ref="AC50" si="320">IF(AB50&lt;=0.32,100,IF(AB50&lt;=0.4,50,IF(AB50&gt;0.4,0)))</f>
        <v>100</v>
      </c>
      <c r="AD50" s="48">
        <f t="shared" ref="AD50" si="321">IF(AD38=0,0,AD29/AD38)</f>
        <v>0</v>
      </c>
      <c r="AE50" s="51">
        <f t="shared" ref="AE50" si="322">IF(AD50&lt;=0.32,100,IF(AD50&lt;=0.4,50,IF(AD50&gt;0.4,0)))</f>
        <v>100</v>
      </c>
      <c r="AF50" s="48">
        <f t="shared" ref="AF50" si="323">IF(AF38=0,0,AF29/AF38)</f>
        <v>0</v>
      </c>
      <c r="AG50" s="51">
        <f t="shared" ref="AG50" si="324">IF(AF50&lt;=0.32,100,IF(AF50&lt;=0.4,50,IF(AF50&gt;0.4,0)))</f>
        <v>100</v>
      </c>
      <c r="AH50" s="48">
        <f t="shared" ref="AH50" si="325">IF(AH38=0,0,AH29/AH38)</f>
        <v>0</v>
      </c>
      <c r="AI50" s="51">
        <f t="shared" ref="AI50" si="326">IF(AH50&lt;=0.32,100,IF(AH50&lt;=0.4,50,IF(AH50&gt;0.4,0)))</f>
        <v>100</v>
      </c>
      <c r="AJ50" s="48">
        <f t="shared" ref="AJ50" si="327">IF(AJ38=0,0,AJ29/AJ38)</f>
        <v>0</v>
      </c>
      <c r="AK50" s="51">
        <f t="shared" ref="AK50" si="328">IF(AJ50&lt;=0.32,100,IF(AJ50&lt;=0.4,50,IF(AJ50&gt;0.4,0)))</f>
        <v>100</v>
      </c>
      <c r="AL50" s="48">
        <f t="shared" ref="AL50" si="329">IF(AL38=0,0,AL29/AL38)</f>
        <v>1.7591565709101433</v>
      </c>
      <c r="AM50" s="51">
        <f t="shared" ref="AM50" si="330">IF(AL50&lt;=0.32,100,IF(AL50&lt;=0.4,50,IF(AL50&gt;0.4,0)))</f>
        <v>0</v>
      </c>
      <c r="AN50" s="51">
        <f t="shared" ref="AN50" si="331">IF(AN38=0,0,AN29/AN38)</f>
        <v>7.6113294040602497</v>
      </c>
      <c r="AO50" s="51">
        <f t="shared" ref="AO50" si="332">IF(AN50&lt;=0.32,100,IF(AN50&lt;=0.4,50,IF(AN50&gt;0.4,0)))</f>
        <v>0</v>
      </c>
      <c r="AP50" s="51">
        <f t="shared" ref="AP50" si="333">IF(AP38=0,0,AP29/AP38)</f>
        <v>0</v>
      </c>
      <c r="AQ50" s="51">
        <f t="shared" ref="AQ50" si="334">IF(AP50&lt;=0.32,100,IF(AP50&lt;=0.4,50,IF(AP50&gt;0.4,0)))</f>
        <v>100</v>
      </c>
      <c r="AR50" s="48">
        <f t="shared" ref="AR50" si="335">IF(AR38=0,0,AR29/AR38)</f>
        <v>0</v>
      </c>
      <c r="AS50" s="51">
        <f t="shared" ref="AS50" si="336">IF(AR50&lt;=0.32,100,IF(AR50&lt;=0.4,50,IF(AR50&gt;0.4,0)))</f>
        <v>100</v>
      </c>
      <c r="AT50" s="48">
        <f t="shared" ref="AT50" si="337">IF(AT38=0,0,AT29/AT38)</f>
        <v>0</v>
      </c>
      <c r="AU50" s="51">
        <f t="shared" ref="AU50" si="338">IF(AT50&lt;=0.32,100,IF(AT50&lt;=0.4,50,IF(AT50&gt;0.4,0)))</f>
        <v>100</v>
      </c>
      <c r="AV50" s="51">
        <f t="shared" ref="AV50" si="339">IF(AV38=0,0,AV29/AV38)</f>
        <v>0</v>
      </c>
      <c r="AW50" s="51">
        <f t="shared" ref="AW50" si="340">IF(AV50&lt;=0.32,100,IF(AV50&lt;=0.4,50,IF(AV50&gt;0.4,0)))</f>
        <v>100</v>
      </c>
      <c r="AX50" s="51">
        <f t="shared" ref="AX50" si="341">IF(AX38=0,0,AX29/AX38)</f>
        <v>0</v>
      </c>
      <c r="AY50" s="51">
        <f t="shared" ref="AY50" si="342">IF(AX50&lt;=0.32,100,IF(AX50&lt;=0.4,50,IF(AX50&gt;0.4,0)))</f>
        <v>100</v>
      </c>
      <c r="AZ50" s="51">
        <f t="shared" ref="AZ50" si="343">IF(AZ38=0,0,AZ29/AZ38)</f>
        <v>0</v>
      </c>
      <c r="BA50" s="51">
        <f t="shared" ref="BA50" si="344">IF(AZ50&lt;=0.32,100,IF(AZ50&lt;=0.4,50,IF(AZ50&gt;0.4,0)))</f>
        <v>100</v>
      </c>
      <c r="BB50" s="51">
        <f t="shared" ref="BB50" si="345">IF(BB38=0,0,BB29/BB38)</f>
        <v>0</v>
      </c>
      <c r="BC50" s="51">
        <f t="shared" ref="BC50" si="346">IF(BB50&lt;=0.32,100,IF(BB50&lt;=0.4,50,IF(BB50&gt;0.4,0)))</f>
        <v>100</v>
      </c>
      <c r="BD50" s="51">
        <f t="shared" ref="BD50" si="347">IF(BD38=0,0,BD29/BD38)</f>
        <v>7.6359773371104822</v>
      </c>
      <c r="BE50" s="51">
        <f t="shared" ref="BE50" si="348">IF(BD50&lt;=0.32,100,IF(BD50&lt;=0.4,50,IF(BD50&gt;0.4,0)))</f>
        <v>0</v>
      </c>
      <c r="BF50" s="51">
        <f t="shared" ref="BF50" si="349">IF(BF38=0,0,BF29/BF38)</f>
        <v>2.5067806496299809</v>
      </c>
      <c r="BG50" s="51">
        <f t="shared" ref="BG50" si="350">IF(BF50&lt;=0.32,100,IF(BF50&lt;=0.4,50,IF(BF50&gt;0.4,0)))</f>
        <v>0</v>
      </c>
      <c r="BH50" s="51">
        <f t="shared" ref="BH50" si="351">IF(BH38=0,0,BH29/BH38)</f>
        <v>0</v>
      </c>
      <c r="BI50" s="51">
        <f t="shared" ref="BI50" si="352">IF(BH50&lt;=0.32,100,IF(BH50&lt;=0.4,50,IF(BH50&gt;0.4,0)))</f>
        <v>100</v>
      </c>
      <c r="BJ50" s="51">
        <f t="shared" ref="BJ50" si="353">IF(BJ38=0,0,BJ29/BJ38)</f>
        <v>1.6026000886393854</v>
      </c>
      <c r="BK50" s="51">
        <f t="shared" ref="BK50" si="354">IF(BJ50&lt;=0.32,100,IF(BJ50&lt;=0.4,50,IF(BJ50&gt;0.4,0)))</f>
        <v>0</v>
      </c>
      <c r="BL50" s="51">
        <f t="shared" ref="BL50" si="355">IF(BL38=0,0,BL29/BL38)</f>
        <v>0</v>
      </c>
      <c r="BM50" s="51">
        <f t="shared" ref="BM50" si="356">IF(BL50&lt;=0.32,100,IF(BL50&lt;=0.4,50,IF(BL50&gt;0.4,0)))</f>
        <v>100</v>
      </c>
      <c r="BN50" s="51">
        <f t="shared" ref="BN50" si="357">IF(BN38=0,0,BN29/BN38)</f>
        <v>0</v>
      </c>
      <c r="BO50" s="51">
        <f t="shared" ref="BO50" si="358">IF(BN50&lt;=0.32,100,IF(BN50&lt;=0.4,50,IF(BN50&gt;0.4,0)))</f>
        <v>100</v>
      </c>
      <c r="BP50" s="51">
        <f t="shared" ref="BP50" si="359">IF(BP38=0,0,BP29/BP38)</f>
        <v>0</v>
      </c>
      <c r="BQ50" s="51">
        <f t="shared" ref="BQ50" si="360">IF(BP50&lt;=0.32,100,IF(BP50&lt;=0.4,50,IF(BP50&gt;0.4,0)))</f>
        <v>100</v>
      </c>
      <c r="BR50" s="51">
        <f t="shared" ref="BR50" si="361">IF(BR38=0,0,BR29/BR38)</f>
        <v>0</v>
      </c>
      <c r="BS50" s="51">
        <f t="shared" ref="BS50" si="362">IF(BR50&lt;=0.32,100,IF(BR50&lt;=0.4,50,IF(BR50&gt;0.4,0)))</f>
        <v>100</v>
      </c>
      <c r="BT50" s="51">
        <f t="shared" ref="BT50" si="363">IF(BT38=0,0,BT29/BT38)</f>
        <v>0</v>
      </c>
      <c r="BU50" s="51">
        <f t="shared" ref="BU50" si="364">IF(BT50&lt;=0.32,100,IF(BT50&lt;=0.4,50,IF(BT50&gt;0.4,0)))</f>
        <v>100</v>
      </c>
      <c r="BV50" s="51">
        <f t="shared" ref="BV50" si="365">IF(BV38=0,0,BV29/BV38)</f>
        <v>0</v>
      </c>
      <c r="BW50" s="51">
        <f t="shared" ref="BW50" si="366">IF(BV50&lt;=0.32,100,IF(BV50&lt;=0.4,50,IF(BV50&gt;0.4,0)))</f>
        <v>100</v>
      </c>
      <c r="BX50" s="51">
        <f t="shared" ref="BX50" si="367">IF(BX38=0,0,BX29/BX38)</f>
        <v>0</v>
      </c>
      <c r="BY50" s="51">
        <f t="shared" ref="BY50" si="368">IF(BX50&lt;=0.32,100,IF(BX50&lt;=0.4,50,IF(BX50&gt;0.4,0)))</f>
        <v>100</v>
      </c>
      <c r="BZ50" s="51">
        <f t="shared" ref="BZ50" si="369">IF(BZ38=0,0,BZ29/BZ38)</f>
        <v>0</v>
      </c>
      <c r="CA50" s="51">
        <f t="shared" ref="CA50" si="370">IF(BZ50&lt;=0.32,100,IF(BZ50&lt;=0.4,50,IF(BZ50&gt;0.4,0)))</f>
        <v>100</v>
      </c>
      <c r="CB50" s="51">
        <f t="shared" ref="CB50" si="371">IF(CB38=0,0,CB29/CB38)</f>
        <v>0</v>
      </c>
      <c r="CC50" s="51">
        <f t="shared" ref="CC50" si="372">IF(CB50&lt;=0.32,100,IF(CB50&lt;=0.4,50,IF(CB50&gt;0.4,0)))</f>
        <v>100</v>
      </c>
      <c r="CD50" s="51">
        <f t="shared" ref="CD50" si="373">IF(CD38=0,0,CD29/CD38)</f>
        <v>0</v>
      </c>
      <c r="CE50" s="51">
        <f t="shared" ref="CE50" si="374">IF(CD50&lt;=0.32,100,IF(CD50&lt;=0.4,50,IF(CD50&gt;0.4,0)))</f>
        <v>100</v>
      </c>
      <c r="CF50" s="51">
        <f t="shared" ref="CF50" si="375">IF(CF38=0,0,CF29/CF38)</f>
        <v>0</v>
      </c>
      <c r="CG50" s="51">
        <f t="shared" ref="CG50" si="376">IF(CF50&lt;=0.32,100,IF(CF50&lt;=0.4,50,IF(CF50&gt;0.4,0)))</f>
        <v>100</v>
      </c>
      <c r="CH50" s="51">
        <f t="shared" ref="CH50" si="377">IF(CH38=0,0,CH29/CH38)</f>
        <v>0</v>
      </c>
      <c r="CI50" s="51">
        <f t="shared" ref="CI50" si="378">IF(CH50&lt;=0.32,100,IF(CH50&lt;=0.4,50,IF(CH50&gt;0.4,0)))</f>
        <v>100</v>
      </c>
      <c r="CJ50" s="51">
        <f t="shared" ref="CJ50" si="379">IF(CJ38=0,0,CJ29/CJ38)</f>
        <v>0</v>
      </c>
      <c r="CK50" s="51">
        <f t="shared" ref="CK50" si="380">IF(CJ50&lt;=0.32,100,IF(CJ50&lt;=0.4,50,IF(CJ50&gt;0.4,0)))</f>
        <v>100</v>
      </c>
      <c r="CL50" s="51">
        <f t="shared" ref="CL50" si="381">IF(CL38=0,0,CL29/CL38)</f>
        <v>0</v>
      </c>
      <c r="CM50" s="51">
        <f t="shared" ref="CM50" si="382">IF(CL50&lt;=0.32,100,IF(CL50&lt;=0.4,50,IF(CL50&gt;0.4,0)))</f>
        <v>100</v>
      </c>
      <c r="CN50" s="51">
        <f t="shared" ref="CN50" si="383">IF(CN38=0,0,CN29/CN38)</f>
        <v>0</v>
      </c>
      <c r="CO50" s="51">
        <f t="shared" ref="CO50" si="384">IF(CN50&lt;=0.32,100,IF(CN50&lt;=0.4,50,IF(CN50&gt;0.4,0)))</f>
        <v>100</v>
      </c>
      <c r="CP50" s="51">
        <f t="shared" ref="CP50" si="385">IF(CP38=0,0,CP29/CP38)</f>
        <v>0</v>
      </c>
      <c r="CQ50" s="51">
        <f t="shared" ref="CQ50" si="386">IF(CP50&lt;=0.32,100,IF(CP50&lt;=0.4,50,IF(CP50&gt;0.4,0)))</f>
        <v>100</v>
      </c>
      <c r="CR50" s="51">
        <f t="shared" ref="CR50" si="387">IF(CR38=0,0,CR29/CR38)</f>
        <v>0</v>
      </c>
      <c r="CS50" s="51">
        <f t="shared" ref="CS50" si="388">IF(CR50&lt;=0.32,100,IF(CR50&lt;=0.4,50,IF(CR50&gt;0.4,0)))</f>
        <v>100</v>
      </c>
      <c r="CT50" s="51">
        <f t="shared" ref="CT50" si="389">IF(CT38=0,0,CT29/CT38)</f>
        <v>0</v>
      </c>
      <c r="CU50" s="51">
        <f t="shared" ref="CU50" si="390">IF(CT50&lt;=0.32,100,IF(CT50&lt;=0.4,50,IF(CT50&gt;0.4,0)))</f>
        <v>100</v>
      </c>
      <c r="CV50" s="51">
        <f t="shared" ref="CV50" si="391">IF(CV38=0,0,CV29/CV38)</f>
        <v>0</v>
      </c>
      <c r="CW50" s="51">
        <f t="shared" ref="CW50" si="392">IF(CV50&lt;=0.32,100,IF(CV50&lt;=0.4,50,IF(CV50&gt;0.4,0)))</f>
        <v>100</v>
      </c>
      <c r="CX50" s="51">
        <f t="shared" ref="CX50" si="393">IF(CX38=0,0,CX29/CX38)</f>
        <v>0</v>
      </c>
      <c r="CY50" s="51">
        <f t="shared" ref="CY50" si="394">IF(CX50&lt;=0.32,100,IF(CX50&lt;=0.4,50,IF(CX50&gt;0.4,0)))</f>
        <v>100</v>
      </c>
      <c r="CZ50" s="51">
        <f t="shared" ref="CZ50" si="395">IF(CZ38=0,0,CZ29/CZ38)</f>
        <v>0</v>
      </c>
      <c r="DA50" s="51">
        <f t="shared" ref="DA50" si="396">IF(CZ50&lt;=0.32,100,IF(CZ50&lt;=0.4,50,IF(CZ50&gt;0.4,0)))</f>
        <v>100</v>
      </c>
      <c r="DB50" s="51">
        <f t="shared" ref="DB50" si="397">IF(DB38=0,0,DB29/DB38)</f>
        <v>0</v>
      </c>
      <c r="DC50" s="51">
        <f t="shared" ref="DC50" si="398">IF(DB50&lt;=0.32,100,IF(DB50&lt;=0.4,50,IF(DB50&gt;0.4,0)))</f>
        <v>100</v>
      </c>
      <c r="DD50" s="51">
        <f t="shared" ref="DD50" si="399">IF(DD38=0,0,DD29/DD38)</f>
        <v>0</v>
      </c>
      <c r="DE50" s="51">
        <f t="shared" ref="DE50" si="400">IF(DD50&lt;=0.32,100,IF(DD50&lt;=0.4,50,IF(DD50&gt;0.4,0)))</f>
        <v>100</v>
      </c>
      <c r="DF50" s="51">
        <f t="shared" ref="DF50" si="401">IF(DF38=0,0,DF29/DF38)</f>
        <v>0</v>
      </c>
      <c r="DG50" s="51">
        <f t="shared" ref="DG50" si="402">IF(DF50&lt;=0.32,100,IF(DF50&lt;=0.4,50,IF(DF50&gt;0.4,0)))</f>
        <v>100</v>
      </c>
      <c r="DH50" s="51">
        <f t="shared" ref="DH50" si="403">IF(DH38=0,0,DH29/DH38)</f>
        <v>0</v>
      </c>
      <c r="DI50" s="51">
        <f t="shared" ref="DI50" si="404">IF(DH50&lt;=0.32,100,IF(DH50&lt;=0.4,50,IF(DH50&gt;0.4,0)))</f>
        <v>100</v>
      </c>
      <c r="DJ50" s="51">
        <f t="shared" ref="DJ50" si="405">IF(DJ38=0,0,DJ29/DJ38)</f>
        <v>0</v>
      </c>
      <c r="DK50" s="51">
        <f t="shared" ref="DK50" si="406">IF(DJ50&lt;=0.32,100,IF(DJ50&lt;=0.4,50,IF(DJ50&gt;0.4,0)))</f>
        <v>100</v>
      </c>
      <c r="DL50" s="51">
        <f t="shared" ref="DL50" si="407">IF(DL38=0,0,DL29/DL38)</f>
        <v>0</v>
      </c>
      <c r="DM50" s="51">
        <f t="shared" ref="DM50" si="408">IF(DL50&lt;=0.32,100,IF(DL50&lt;=0.4,50,IF(DL50&gt;0.4,0)))</f>
        <v>100</v>
      </c>
      <c r="DN50" s="51">
        <f t="shared" ref="DN50" si="409">IF(DN38=0,0,DN29/DN38)</f>
        <v>0</v>
      </c>
      <c r="DO50" s="51">
        <f t="shared" ref="DO50" si="410">IF(DN50&lt;=0.32,100,IF(DN50&lt;=0.4,50,IF(DN50&gt;0.4,0)))</f>
        <v>100</v>
      </c>
      <c r="DP50" s="51">
        <f t="shared" ref="DP50" si="411">IF(DP38=0,0,DP29/DP38)</f>
        <v>0</v>
      </c>
      <c r="DQ50" s="51">
        <f t="shared" ref="DQ50" si="412">IF(DP50&lt;=0.32,100,IF(DP50&lt;=0.4,50,IF(DP50&gt;0.4,0)))</f>
        <v>100</v>
      </c>
      <c r="DR50" s="51">
        <f t="shared" ref="DR50" si="413">IF(DR38=0,0,DR29/DR38)</f>
        <v>0</v>
      </c>
      <c r="DS50" s="51">
        <f t="shared" ref="DS50" si="414">IF(DR50&lt;=0.32,100,IF(DR50&lt;=0.4,50,IF(DR50&gt;0.4,0)))</f>
        <v>100</v>
      </c>
      <c r="DT50" s="51">
        <f t="shared" ref="DT50" si="415">IF(DT38=0,0,DT29/DT38)</f>
        <v>0</v>
      </c>
      <c r="DU50" s="51">
        <f t="shared" ref="DU50" si="416">IF(DT50&lt;=0.32,100,IF(DT50&lt;=0.4,50,IF(DT50&gt;0.4,0)))</f>
        <v>100</v>
      </c>
      <c r="DV50" s="51">
        <f t="shared" ref="DV50" si="417">IF(DV38=0,0,DV29/DV38)</f>
        <v>0</v>
      </c>
      <c r="DW50" s="51">
        <f t="shared" ref="DW50" si="418">IF(DV50&lt;=0.32,100,IF(DV50&lt;=0.4,50,IF(DV50&gt;0.4,0)))</f>
        <v>100</v>
      </c>
      <c r="DX50" s="51">
        <f t="shared" ref="DX50" si="419">IF(DX38=0,0,DX29/DX38)</f>
        <v>0</v>
      </c>
      <c r="DY50" s="51">
        <f t="shared" ref="DY50" si="420">IF(DX50&lt;=0.32,100,IF(DX50&lt;=0.4,50,IF(DX50&gt;0.4,0)))</f>
        <v>100</v>
      </c>
      <c r="DZ50" s="51">
        <f t="shared" ref="DZ50" si="421">IF(DZ38=0,0,DZ29/DZ38)</f>
        <v>0</v>
      </c>
      <c r="EA50" s="51">
        <f t="shared" ref="EA50" si="422">IF(DZ50&lt;=0.32,100,IF(DZ50&lt;=0.4,50,IF(DZ50&gt;0.4,0)))</f>
        <v>100</v>
      </c>
      <c r="EB50" s="51">
        <f t="shared" ref="EB50" si="423">IF(EB38=0,0,EB29/EB38)</f>
        <v>0</v>
      </c>
      <c r="EC50" s="51">
        <f t="shared" ref="EC50" si="424">IF(EB50&lt;=0.32,100,IF(EB50&lt;=0.4,50,IF(EB50&gt;0.4,0)))</f>
        <v>100</v>
      </c>
      <c r="ED50" s="51">
        <f t="shared" ref="ED50" si="425">IF(ED38=0,0,ED29/ED38)</f>
        <v>0</v>
      </c>
      <c r="EE50" s="51">
        <f t="shared" ref="EE50" si="426">IF(ED50&lt;=0.32,100,IF(ED50&lt;=0.4,50,IF(ED50&gt;0.4,0)))</f>
        <v>100</v>
      </c>
      <c r="EF50" s="51">
        <f t="shared" ref="EF50" si="427">IF(EF38=0,0,EF29/EF38)</f>
        <v>0</v>
      </c>
      <c r="EG50" s="51">
        <f t="shared" ref="EG50" si="428">IF(EF50&lt;=0.32,100,IF(EF50&lt;=0.4,50,IF(EF50&gt;0.4,0)))</f>
        <v>100</v>
      </c>
      <c r="EH50" s="51">
        <f t="shared" ref="EH50" si="429">IF(EH38=0,0,EH29/EH38)</f>
        <v>0</v>
      </c>
      <c r="EI50" s="51">
        <f t="shared" ref="EI50" si="430">IF(EH50&lt;=0.32,100,IF(EH50&lt;=0.4,50,IF(EH50&gt;0.4,0)))</f>
        <v>100</v>
      </c>
      <c r="EJ50" s="51">
        <f t="shared" ref="EJ50" si="431">IF(EJ38=0,0,EJ29/EJ38)</f>
        <v>0</v>
      </c>
      <c r="EK50" s="51">
        <f t="shared" ref="EK50" si="432">IF(EJ50&lt;=0.32,100,IF(EJ50&lt;=0.4,50,IF(EJ50&gt;0.4,0)))</f>
        <v>100</v>
      </c>
      <c r="EL50" s="51">
        <f t="shared" ref="EL50" si="433">IF(EL38=0,0,EL29/EL38)</f>
        <v>0</v>
      </c>
      <c r="EM50" s="51">
        <f t="shared" ref="EM50" si="434">IF(EL50&lt;=0.32,100,IF(EL50&lt;=0.4,50,IF(EL50&gt;0.4,0)))</f>
        <v>100</v>
      </c>
      <c r="EN50" s="51">
        <f t="shared" ref="EN50" si="435">IF(EN38=0,0,EN29/EN38)</f>
        <v>0</v>
      </c>
      <c r="EO50" s="51">
        <f t="shared" ref="EO50" si="436">IF(EN50&lt;=0.32,100,IF(EN50&lt;=0.4,50,IF(EN50&gt;0.4,0)))</f>
        <v>100</v>
      </c>
      <c r="EP50" s="51">
        <f t="shared" ref="EP50" si="437">IF(EP38=0,0,EP29/EP38)</f>
        <v>0</v>
      </c>
      <c r="EQ50" s="51">
        <f t="shared" ref="EQ50" si="438">IF(EP50&lt;=0.32,100,IF(EP50&lt;=0.4,50,IF(EP50&gt;0.4,0)))</f>
        <v>100</v>
      </c>
      <c r="ER50" s="51">
        <f t="shared" ref="ER50" si="439">IF(ER38=0,0,ER29/ER38)</f>
        <v>0</v>
      </c>
      <c r="ES50" s="51">
        <f t="shared" ref="ES50" si="440">IF(ER50&lt;=0.32,100,IF(ER50&lt;=0.4,50,IF(ER50&gt;0.4,0)))</f>
        <v>100</v>
      </c>
      <c r="ET50" s="51">
        <f t="shared" ref="ET50" si="441">IF(ET38=0,0,ET29/ET38)</f>
        <v>0</v>
      </c>
      <c r="EU50" s="51">
        <f t="shared" ref="EU50" si="442">IF(ET50&lt;=0.32,100,IF(ET50&lt;=0.4,50,IF(ET50&gt;0.4,0)))</f>
        <v>100</v>
      </c>
      <c r="EV50" s="51">
        <f t="shared" ref="EV50" si="443">IF(EV38=0,0,EV29/EV38)</f>
        <v>0</v>
      </c>
      <c r="EW50" s="51">
        <f t="shared" ref="EW50" si="444">IF(EV50&lt;=0.32,100,IF(EV50&lt;=0.4,50,IF(EV50&gt;0.4,0)))</f>
        <v>100</v>
      </c>
      <c r="EX50" s="51">
        <f t="shared" ref="EX50" si="445">IF(EX38=0,0,EX29/EX38)</f>
        <v>0</v>
      </c>
      <c r="EY50" s="51">
        <f t="shared" ref="EY50" si="446">IF(EX50&lt;=0.32,100,IF(EX50&lt;=0.4,50,IF(EX50&gt;0.4,0)))</f>
        <v>100</v>
      </c>
      <c r="EZ50" s="51">
        <f t="shared" ref="EZ50" si="447">IF(EZ38=0,0,EZ29/EZ38)</f>
        <v>0</v>
      </c>
      <c r="FA50" s="51">
        <f t="shared" ref="FA50" si="448">IF(EZ50&lt;=0.32,100,IF(EZ50&lt;=0.4,50,IF(EZ50&gt;0.4,0)))</f>
        <v>100</v>
      </c>
    </row>
    <row r="51" spans="1:157" s="31" customFormat="1" ht="61.5" customHeight="1">
      <c r="A51" s="52"/>
      <c r="B51" s="52"/>
      <c r="C51" s="52"/>
      <c r="D51" s="27" t="s">
        <v>210</v>
      </c>
      <c r="E51" s="27">
        <v>50</v>
      </c>
      <c r="F51" s="48"/>
      <c r="G51" s="51"/>
      <c r="H51" s="48"/>
      <c r="I51" s="51"/>
      <c r="J51" s="48"/>
      <c r="K51" s="51"/>
      <c r="L51" s="48"/>
      <c r="M51" s="51"/>
      <c r="N51" s="48"/>
      <c r="O51" s="51"/>
      <c r="P51" s="48"/>
      <c r="Q51" s="51"/>
      <c r="R51" s="48"/>
      <c r="S51" s="51"/>
      <c r="T51" s="48"/>
      <c r="U51" s="51"/>
      <c r="V51" s="48"/>
      <c r="W51" s="51"/>
      <c r="X51" s="48"/>
      <c r="Y51" s="51"/>
      <c r="Z51" s="48"/>
      <c r="AA51" s="51"/>
      <c r="AB51" s="48"/>
      <c r="AC51" s="51"/>
      <c r="AD51" s="48"/>
      <c r="AE51" s="51"/>
      <c r="AF51" s="48"/>
      <c r="AG51" s="51"/>
      <c r="AH51" s="48"/>
      <c r="AI51" s="51"/>
      <c r="AJ51" s="48"/>
      <c r="AK51" s="51"/>
      <c r="AL51" s="48"/>
      <c r="AM51" s="51"/>
      <c r="AN51" s="51"/>
      <c r="AO51" s="51"/>
      <c r="AP51" s="51"/>
      <c r="AQ51" s="51"/>
      <c r="AR51" s="48"/>
      <c r="AS51" s="51"/>
      <c r="AT51" s="48"/>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row>
    <row r="52" spans="1:157" s="31" customFormat="1" ht="54" customHeight="1">
      <c r="A52" s="52"/>
      <c r="B52" s="52"/>
      <c r="C52" s="52"/>
      <c r="D52" s="27" t="s">
        <v>211</v>
      </c>
      <c r="E52" s="27">
        <v>0</v>
      </c>
      <c r="F52" s="48"/>
      <c r="G52" s="51"/>
      <c r="H52" s="48"/>
      <c r="I52" s="51"/>
      <c r="J52" s="48"/>
      <c r="K52" s="51"/>
      <c r="L52" s="48"/>
      <c r="M52" s="51"/>
      <c r="N52" s="48"/>
      <c r="O52" s="51"/>
      <c r="P52" s="48"/>
      <c r="Q52" s="51"/>
      <c r="R52" s="48"/>
      <c r="S52" s="51"/>
      <c r="T52" s="48"/>
      <c r="U52" s="51"/>
      <c r="V52" s="48"/>
      <c r="W52" s="51"/>
      <c r="X52" s="48"/>
      <c r="Y52" s="51"/>
      <c r="Z52" s="48"/>
      <c r="AA52" s="51"/>
      <c r="AB52" s="48"/>
      <c r="AC52" s="51"/>
      <c r="AD52" s="48"/>
      <c r="AE52" s="51"/>
      <c r="AF52" s="48"/>
      <c r="AG52" s="51"/>
      <c r="AH52" s="48"/>
      <c r="AI52" s="51"/>
      <c r="AJ52" s="48"/>
      <c r="AK52" s="51"/>
      <c r="AL52" s="48"/>
      <c r="AM52" s="51"/>
      <c r="AN52" s="51"/>
      <c r="AO52" s="51"/>
      <c r="AP52" s="51"/>
      <c r="AQ52" s="51"/>
      <c r="AR52" s="48"/>
      <c r="AS52" s="51"/>
      <c r="AT52" s="48"/>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c r="EG52" s="51"/>
      <c r="EH52" s="51"/>
      <c r="EI52" s="51"/>
      <c r="EJ52" s="51"/>
      <c r="EK52" s="51"/>
      <c r="EL52" s="51"/>
      <c r="EM52" s="51"/>
      <c r="EN52" s="51"/>
      <c r="EO52" s="51"/>
      <c r="EP52" s="51"/>
      <c r="EQ52" s="51"/>
      <c r="ER52" s="51"/>
      <c r="ES52" s="51"/>
      <c r="ET52" s="51"/>
      <c r="EU52" s="51"/>
      <c r="EV52" s="51"/>
      <c r="EW52" s="51"/>
      <c r="EX52" s="51"/>
      <c r="EY52" s="51"/>
      <c r="EZ52" s="51"/>
      <c r="FA52" s="51"/>
    </row>
    <row r="53" spans="1:157" s="31" customFormat="1" ht="79.5" customHeight="1">
      <c r="A53" s="52">
        <v>4</v>
      </c>
      <c r="B53" s="52" t="s">
        <v>212</v>
      </c>
      <c r="C53" s="53" t="s">
        <v>213</v>
      </c>
      <c r="D53" s="27" t="s">
        <v>214</v>
      </c>
      <c r="E53" s="27">
        <v>100</v>
      </c>
      <c r="F53" s="49">
        <f>IF(F10=0,0,F11/F10)</f>
        <v>0.33333333333333331</v>
      </c>
      <c r="G53" s="48">
        <f t="shared" ref="G53" si="449">IF(F53&lt;=1,100,IF(F53&gt;2,0,(2-F53)*100))</f>
        <v>100</v>
      </c>
      <c r="H53" s="49">
        <f t="shared" ref="H53" si="450">IF(H10=0,0,H11/H10)</f>
        <v>1</v>
      </c>
      <c r="I53" s="48">
        <f t="shared" ref="I53" si="451">IF(H53&lt;=1,100,IF(H53&gt;2,0,(2-H53)*100))</f>
        <v>100</v>
      </c>
      <c r="J53" s="49">
        <f t="shared" ref="J53" si="452">IF(J10=0,0,J11/J10)</f>
        <v>0</v>
      </c>
      <c r="K53" s="48">
        <f t="shared" ref="K53" si="453">IF(J53&lt;=1,100,IF(J53&gt;2,0,(2-J53)*100))</f>
        <v>100</v>
      </c>
      <c r="L53" s="49">
        <f t="shared" ref="L53" si="454">IF(L10=0,0,L11/L10)</f>
        <v>0</v>
      </c>
      <c r="M53" s="48">
        <f t="shared" ref="M53" si="455">IF(L53&lt;=1,100,IF(L53&gt;2,0,(2-L53)*100))</f>
        <v>100</v>
      </c>
      <c r="N53" s="49">
        <f t="shared" ref="N53" si="456">IF(N10=0,0,N11/N10)</f>
        <v>0</v>
      </c>
      <c r="O53" s="48">
        <f t="shared" ref="O53" si="457">IF(N53&lt;=1,100,IF(N53&gt;2,0,(2-N53)*100))</f>
        <v>100</v>
      </c>
      <c r="P53" s="49">
        <f t="shared" ref="P53" si="458">IF(P10=0,0,P11/P10)</f>
        <v>0</v>
      </c>
      <c r="Q53" s="48">
        <f t="shared" ref="Q53" si="459">IF(P53&lt;=1,100,IF(P53&gt;2,0,(2-P53)*100))</f>
        <v>100</v>
      </c>
      <c r="R53" s="49">
        <f t="shared" ref="R53" si="460">IF(R10=0,0,R11/R10)</f>
        <v>0</v>
      </c>
      <c r="S53" s="48">
        <f t="shared" ref="S53" si="461">IF(R53&lt;=1,100,IF(R53&gt;2,0,(2-R53)*100))</f>
        <v>100</v>
      </c>
      <c r="T53" s="49">
        <f t="shared" ref="T53" si="462">IF(T10=0,0,T11/T10)</f>
        <v>0.25</v>
      </c>
      <c r="U53" s="48">
        <f t="shared" ref="U53" si="463">IF(T53&lt;=1,100,IF(T53&gt;2,0,(2-T53)*100))</f>
        <v>100</v>
      </c>
      <c r="V53" s="49">
        <f t="shared" ref="V53" si="464">IF(V10=0,0,V11/V10)</f>
        <v>0.33333333333333331</v>
      </c>
      <c r="W53" s="48">
        <f t="shared" ref="W53" si="465">IF(V53&lt;=1,100,IF(V53&gt;2,0,(2-V53)*100))</f>
        <v>100</v>
      </c>
      <c r="X53" s="49">
        <f t="shared" ref="X53" si="466">IF(X10=0,0,X11/X10)</f>
        <v>0</v>
      </c>
      <c r="Y53" s="48">
        <f t="shared" ref="Y53" si="467">IF(X53&lt;=1,100,IF(X53&gt;2,0,(2-X53)*100))</f>
        <v>100</v>
      </c>
      <c r="Z53" s="49">
        <f t="shared" ref="Z53" si="468">IF(Z10=0,0,Z11/Z10)</f>
        <v>0</v>
      </c>
      <c r="AA53" s="48">
        <f t="shared" ref="AA53" si="469">IF(Z53&lt;=1,100,IF(Z53&gt;2,0,(2-Z53)*100))</f>
        <v>100</v>
      </c>
      <c r="AB53" s="49">
        <f t="shared" ref="AB53" si="470">IF(AB10=0,0,AB11/AB10)</f>
        <v>0.66666666666666663</v>
      </c>
      <c r="AC53" s="48">
        <f t="shared" ref="AC53" si="471">IF(AB53&lt;=1,100,IF(AB53&gt;2,0,(2-AB53)*100))</f>
        <v>100</v>
      </c>
      <c r="AD53" s="49">
        <f t="shared" ref="AD53" si="472">IF(AD10=0,0,AD11/AD10)</f>
        <v>0</v>
      </c>
      <c r="AE53" s="48">
        <f t="shared" ref="AE53" si="473">IF(AD53&lt;=1,100,IF(AD53&gt;2,0,(2-AD53)*100))</f>
        <v>100</v>
      </c>
      <c r="AF53" s="49">
        <f t="shared" ref="AF53" si="474">IF(AF10=0,0,AF11/AF10)</f>
        <v>0</v>
      </c>
      <c r="AG53" s="48">
        <f t="shared" ref="AG53" si="475">IF(AF53&lt;=1,100,IF(AF53&gt;2,0,(2-AF53)*100))</f>
        <v>100</v>
      </c>
      <c r="AH53" s="49">
        <f t="shared" ref="AH53" si="476">IF(AH10=0,0,AH11/AH10)</f>
        <v>0</v>
      </c>
      <c r="AI53" s="48">
        <f t="shared" ref="AI53" si="477">IF(AH53&lt;=1,100,IF(AH53&gt;2,0,(2-AH53)*100))</f>
        <v>100</v>
      </c>
      <c r="AJ53" s="49">
        <f t="shared" ref="AJ53" si="478">IF(AJ10=0,0,AJ11/AJ10)</f>
        <v>0</v>
      </c>
      <c r="AK53" s="48">
        <f t="shared" ref="AK53" si="479">IF(AJ53&lt;=1,100,IF(AJ53&gt;2,0,(2-AJ53)*100))</f>
        <v>100</v>
      </c>
      <c r="AL53" s="49">
        <f t="shared" ref="AL53" si="480">IF(AL10=0,0,AL11/AL10)</f>
        <v>9.7826086956521743E-2</v>
      </c>
      <c r="AM53" s="48">
        <f t="shared" ref="AM53" si="481">IF(AL53&lt;=1,100,IF(AL53&gt;2,0,(2-AL53)*100))</f>
        <v>100</v>
      </c>
      <c r="AN53" s="50">
        <f t="shared" ref="AN53" si="482">IF(AN10=0,0,AN11/AN10)</f>
        <v>0.22222222222222221</v>
      </c>
      <c r="AO53" s="51">
        <f t="shared" ref="AO53" si="483">IF(AN53&lt;=1,100,IF(AN53&gt;2,0,(2-AN53)*100))</f>
        <v>100</v>
      </c>
      <c r="AP53" s="50">
        <f t="shared" ref="AP53" si="484">IF(AP10=0,0,AP11/AP10)</f>
        <v>0</v>
      </c>
      <c r="AQ53" s="51">
        <f t="shared" ref="AQ53" si="485">IF(AP53&lt;=1,100,IF(AP53&gt;2,0,(2-AP53)*100))</f>
        <v>100</v>
      </c>
      <c r="AR53" s="49">
        <f t="shared" ref="AR53" si="486">IF(AR10=0,0,AR11/AR10)</f>
        <v>0</v>
      </c>
      <c r="AS53" s="48">
        <f t="shared" ref="AS53" si="487">IF(AR53&lt;=1,100,IF(AR53&gt;2,0,(2-AR53)*100))</f>
        <v>100</v>
      </c>
      <c r="AT53" s="49">
        <f t="shared" ref="AT53" si="488">IF(AT10=0,0,AT11/AT10)</f>
        <v>0.5</v>
      </c>
      <c r="AU53" s="48">
        <f t="shared" ref="AU53" si="489">IF(AT53&lt;=1,100,IF(AT53&gt;2,0,(2-AT53)*100))</f>
        <v>100</v>
      </c>
      <c r="AV53" s="50">
        <f t="shared" ref="AV53" si="490">IF(AV10=0,0,AV11/AV10)</f>
        <v>0</v>
      </c>
      <c r="AW53" s="51">
        <f t="shared" ref="AW53" si="491">IF(AV53&lt;=1,100,IF(AV53&gt;2,0,(2-AV53)*100))</f>
        <v>100</v>
      </c>
      <c r="AX53" s="50">
        <f t="shared" ref="AX53" si="492">IF(AX10=0,0,AX11/AX10)</f>
        <v>0</v>
      </c>
      <c r="AY53" s="51">
        <f t="shared" ref="AY53" si="493">IF(AX53&lt;=1,100,IF(AX53&gt;2,0,(2-AX53)*100))</f>
        <v>100</v>
      </c>
      <c r="AZ53" s="50">
        <f t="shared" ref="AZ53" si="494">IF(AZ10=0,0,AZ11/AZ10)</f>
        <v>0.16666666666666666</v>
      </c>
      <c r="BA53" s="51">
        <f t="shared" ref="BA53" si="495">IF(AZ53&lt;=1,100,IF(AZ53&gt;2,0,(2-AZ53)*100))</f>
        <v>100</v>
      </c>
      <c r="BB53" s="50">
        <f t="shared" ref="BB53" si="496">IF(BB10=0,0,BB11/BB10)</f>
        <v>0</v>
      </c>
      <c r="BC53" s="51">
        <f t="shared" ref="BC53" si="497">IF(BB53&lt;=1,100,IF(BB53&gt;2,0,(2-BB53)*100))</f>
        <v>100</v>
      </c>
      <c r="BD53" s="50">
        <f t="shared" ref="BD53" si="498">IF(BD10=0,0,BD11/BD10)</f>
        <v>0</v>
      </c>
      <c r="BE53" s="51">
        <f t="shared" ref="BE53" si="499">IF(BD53&lt;=1,100,IF(BD53&gt;2,0,(2-BD53)*100))</f>
        <v>100</v>
      </c>
      <c r="BF53" s="50">
        <f t="shared" ref="BF53" si="500">IF(BF10=0,0,BF11/BF10)</f>
        <v>0.47619047619047616</v>
      </c>
      <c r="BG53" s="51">
        <f t="shared" ref="BG53" si="501">IF(BF53&lt;=1,100,IF(BF53&gt;2,0,(2-BF53)*100))</f>
        <v>100</v>
      </c>
      <c r="BH53" s="50">
        <f t="shared" ref="BH53" si="502">IF(BH10=0,0,BH11/BH10)</f>
        <v>1</v>
      </c>
      <c r="BI53" s="51">
        <f t="shared" ref="BI53" si="503">IF(BH53&lt;=1,100,IF(BH53&gt;2,0,(2-BH53)*100))</f>
        <v>100</v>
      </c>
      <c r="BJ53" s="50">
        <f t="shared" ref="BJ53" si="504">IF(BJ10=0,0,BJ11/BJ10)</f>
        <v>0.53846153846153844</v>
      </c>
      <c r="BK53" s="51">
        <f t="shared" ref="BK53" si="505">IF(BJ53&lt;=1,100,IF(BJ53&gt;2,0,(2-BJ53)*100))</f>
        <v>100</v>
      </c>
      <c r="BL53" s="50">
        <f t="shared" ref="BL53" si="506">IF(BL10=0,0,BL11/BL10)</f>
        <v>0</v>
      </c>
      <c r="BM53" s="51">
        <f t="shared" ref="BM53" si="507">IF(BL53&lt;=1,100,IF(BL53&gt;2,0,(2-BL53)*100))</f>
        <v>100</v>
      </c>
      <c r="BN53" s="50">
        <f t="shared" ref="BN53" si="508">IF(BN10=0,0,BN11/BN10)</f>
        <v>0</v>
      </c>
      <c r="BO53" s="51">
        <f t="shared" ref="BO53" si="509">IF(BN53&lt;=1,100,IF(BN53&gt;2,0,(2-BN53)*100))</f>
        <v>100</v>
      </c>
      <c r="BP53" s="50">
        <f t="shared" ref="BP53" si="510">IF(BP10=0,0,BP11/BP10)</f>
        <v>0</v>
      </c>
      <c r="BQ53" s="51">
        <f t="shared" ref="BQ53" si="511">IF(BP53&lt;=1,100,IF(BP53&gt;2,0,(2-BP53)*100))</f>
        <v>100</v>
      </c>
      <c r="BR53" s="50">
        <f t="shared" ref="BR53" si="512">IF(BR10=0,0,BR11/BR10)</f>
        <v>0</v>
      </c>
      <c r="BS53" s="51">
        <f t="shared" ref="BS53" si="513">IF(BR53&lt;=1,100,IF(BR53&gt;2,0,(2-BR53)*100))</f>
        <v>100</v>
      </c>
      <c r="BT53" s="50">
        <f t="shared" ref="BT53" si="514">IF(BT10=0,0,BT11/BT10)</f>
        <v>0</v>
      </c>
      <c r="BU53" s="51">
        <f t="shared" ref="BU53" si="515">IF(BT53&lt;=1,100,IF(BT53&gt;2,0,(2-BT53)*100))</f>
        <v>100</v>
      </c>
      <c r="BV53" s="50">
        <f t="shared" ref="BV53" si="516">IF(BV10=0,0,BV11/BV10)</f>
        <v>0</v>
      </c>
      <c r="BW53" s="51">
        <f t="shared" ref="BW53" si="517">IF(BV53&lt;=1,100,IF(BV53&gt;2,0,(2-BV53)*100))</f>
        <v>100</v>
      </c>
      <c r="BX53" s="50">
        <f t="shared" ref="BX53" si="518">IF(BX10=0,0,BX11/BX10)</f>
        <v>0</v>
      </c>
      <c r="BY53" s="51">
        <f t="shared" ref="BY53" si="519">IF(BX53&lt;=1,100,IF(BX53&gt;2,0,(2-BX53)*100))</f>
        <v>100</v>
      </c>
      <c r="BZ53" s="50">
        <f t="shared" ref="BZ53" si="520">IF(BZ10=0,0,BZ11/BZ10)</f>
        <v>0</v>
      </c>
      <c r="CA53" s="51">
        <f t="shared" ref="CA53" si="521">IF(BZ53&lt;=1,100,IF(BZ53&gt;2,0,(2-BZ53)*100))</f>
        <v>100</v>
      </c>
      <c r="CB53" s="50">
        <f t="shared" ref="CB53" si="522">IF(CB10=0,0,CB11/CB10)</f>
        <v>0</v>
      </c>
      <c r="CC53" s="51">
        <f t="shared" ref="CC53" si="523">IF(CB53&lt;=1,100,IF(CB53&gt;2,0,(2-CB53)*100))</f>
        <v>100</v>
      </c>
      <c r="CD53" s="50">
        <f t="shared" ref="CD53" si="524">IF(CD10=0,0,CD11/CD10)</f>
        <v>0</v>
      </c>
      <c r="CE53" s="51">
        <f t="shared" ref="CE53" si="525">IF(CD53&lt;=1,100,IF(CD53&gt;2,0,(2-CD53)*100))</f>
        <v>100</v>
      </c>
      <c r="CF53" s="50">
        <f t="shared" ref="CF53" si="526">IF(CF10=0,0,CF11/CF10)</f>
        <v>0</v>
      </c>
      <c r="CG53" s="51">
        <f t="shared" ref="CG53" si="527">IF(CF53&lt;=1,100,IF(CF53&gt;2,0,(2-CF53)*100))</f>
        <v>100</v>
      </c>
      <c r="CH53" s="50">
        <f t="shared" ref="CH53" si="528">IF(CH10=0,0,CH11/CH10)</f>
        <v>0</v>
      </c>
      <c r="CI53" s="51">
        <f t="shared" ref="CI53" si="529">IF(CH53&lt;=1,100,IF(CH53&gt;2,0,(2-CH53)*100))</f>
        <v>100</v>
      </c>
      <c r="CJ53" s="50">
        <f t="shared" ref="CJ53" si="530">IF(CJ10=0,0,CJ11/CJ10)</f>
        <v>0</v>
      </c>
      <c r="CK53" s="51">
        <f t="shared" ref="CK53" si="531">IF(CJ53&lt;=1,100,IF(CJ53&gt;2,0,(2-CJ53)*100))</f>
        <v>100</v>
      </c>
      <c r="CL53" s="50">
        <f t="shared" ref="CL53" si="532">IF(CL10=0,0,CL11/CL10)</f>
        <v>0</v>
      </c>
      <c r="CM53" s="51">
        <f t="shared" ref="CM53" si="533">IF(CL53&lt;=1,100,IF(CL53&gt;2,0,(2-CL53)*100))</f>
        <v>100</v>
      </c>
      <c r="CN53" s="50">
        <f t="shared" ref="CN53" si="534">IF(CN10=0,0,CN11/CN10)</f>
        <v>0</v>
      </c>
      <c r="CO53" s="51">
        <f t="shared" ref="CO53" si="535">IF(CN53&lt;=1,100,IF(CN53&gt;2,0,(2-CN53)*100))</f>
        <v>100</v>
      </c>
      <c r="CP53" s="50">
        <f t="shared" ref="CP53" si="536">IF(CP10=0,0,CP11/CP10)</f>
        <v>0</v>
      </c>
      <c r="CQ53" s="51">
        <f t="shared" ref="CQ53" si="537">IF(CP53&lt;=1,100,IF(CP53&gt;2,0,(2-CP53)*100))</f>
        <v>100</v>
      </c>
      <c r="CR53" s="50">
        <f t="shared" ref="CR53" si="538">IF(CR10=0,0,CR11/CR10)</f>
        <v>0</v>
      </c>
      <c r="CS53" s="51">
        <f t="shared" ref="CS53" si="539">IF(CR53&lt;=1,100,IF(CR53&gt;2,0,(2-CR53)*100))</f>
        <v>100</v>
      </c>
      <c r="CT53" s="50">
        <f t="shared" ref="CT53" si="540">IF(CT10=0,0,CT11/CT10)</f>
        <v>0</v>
      </c>
      <c r="CU53" s="51">
        <f t="shared" ref="CU53" si="541">IF(CT53&lt;=1,100,IF(CT53&gt;2,0,(2-CT53)*100))</f>
        <v>100</v>
      </c>
      <c r="CV53" s="50">
        <f t="shared" ref="CV53" si="542">IF(CV10=0,0,CV11/CV10)</f>
        <v>0</v>
      </c>
      <c r="CW53" s="51">
        <f t="shared" ref="CW53" si="543">IF(CV53&lt;=1,100,IF(CV53&gt;2,0,(2-CV53)*100))</f>
        <v>100</v>
      </c>
      <c r="CX53" s="50">
        <f t="shared" ref="CX53" si="544">IF(CX10=0,0,CX11/CX10)</f>
        <v>0</v>
      </c>
      <c r="CY53" s="51">
        <f t="shared" ref="CY53" si="545">IF(CX53&lt;=1,100,IF(CX53&gt;2,0,(2-CX53)*100))</f>
        <v>100</v>
      </c>
      <c r="CZ53" s="50">
        <f t="shared" ref="CZ53" si="546">IF(CZ10=0,0,CZ11/CZ10)</f>
        <v>0</v>
      </c>
      <c r="DA53" s="51">
        <f t="shared" ref="DA53" si="547">IF(CZ53&lt;=1,100,IF(CZ53&gt;2,0,(2-CZ53)*100))</f>
        <v>100</v>
      </c>
      <c r="DB53" s="50">
        <f t="shared" ref="DB53" si="548">IF(DB10=0,0,DB11/DB10)</f>
        <v>0.33333333333333331</v>
      </c>
      <c r="DC53" s="51">
        <f t="shared" ref="DC53" si="549">IF(DB53&lt;=1,100,IF(DB53&gt;2,0,(2-DB53)*100))</f>
        <v>100</v>
      </c>
      <c r="DD53" s="50">
        <f t="shared" ref="DD53" si="550">IF(DD10=0,0,DD11/DD10)</f>
        <v>0</v>
      </c>
      <c r="DE53" s="51">
        <f t="shared" ref="DE53" si="551">IF(DD53&lt;=1,100,IF(DD53&gt;2,0,(2-DD53)*100))</f>
        <v>100</v>
      </c>
      <c r="DF53" s="50">
        <f t="shared" ref="DF53" si="552">IF(DF10=0,0,DF11/DF10)</f>
        <v>0</v>
      </c>
      <c r="DG53" s="51">
        <f t="shared" ref="DG53" si="553">IF(DF53&lt;=1,100,IF(DF53&gt;2,0,(2-DF53)*100))</f>
        <v>100</v>
      </c>
      <c r="DH53" s="50">
        <f t="shared" ref="DH53" si="554">IF(DH10=0,0,DH11/DH10)</f>
        <v>0</v>
      </c>
      <c r="DI53" s="51">
        <f t="shared" ref="DI53" si="555">IF(DH53&lt;=1,100,IF(DH53&gt;2,0,(2-DH53)*100))</f>
        <v>100</v>
      </c>
      <c r="DJ53" s="50">
        <f t="shared" ref="DJ53" si="556">IF(DJ10=0,0,DJ11/DJ10)</f>
        <v>0</v>
      </c>
      <c r="DK53" s="51">
        <f t="shared" ref="DK53" si="557">IF(DJ53&lt;=1,100,IF(DJ53&gt;2,0,(2-DJ53)*100))</f>
        <v>100</v>
      </c>
      <c r="DL53" s="50">
        <f t="shared" ref="DL53" si="558">IF(DL10=0,0,DL11/DL10)</f>
        <v>0</v>
      </c>
      <c r="DM53" s="51">
        <f t="shared" ref="DM53" si="559">IF(DL53&lt;=1,100,IF(DL53&gt;2,0,(2-DL53)*100))</f>
        <v>100</v>
      </c>
      <c r="DN53" s="50">
        <f t="shared" ref="DN53" si="560">IF(DN10=0,0,DN11/DN10)</f>
        <v>0</v>
      </c>
      <c r="DO53" s="51">
        <f t="shared" ref="DO53" si="561">IF(DN53&lt;=1,100,IF(DN53&gt;2,0,(2-DN53)*100))</f>
        <v>100</v>
      </c>
      <c r="DP53" s="50">
        <f t="shared" ref="DP53" si="562">IF(DP10=0,0,DP11/DP10)</f>
        <v>0</v>
      </c>
      <c r="DQ53" s="51">
        <f t="shared" ref="DQ53" si="563">IF(DP53&lt;=1,100,IF(DP53&gt;2,0,(2-DP53)*100))</f>
        <v>100</v>
      </c>
      <c r="DR53" s="50">
        <f t="shared" ref="DR53" si="564">IF(DR10=0,0,DR11/DR10)</f>
        <v>0</v>
      </c>
      <c r="DS53" s="51">
        <f t="shared" ref="DS53" si="565">IF(DR53&lt;=1,100,IF(DR53&gt;2,0,(2-DR53)*100))</f>
        <v>100</v>
      </c>
      <c r="DT53" s="50">
        <f t="shared" ref="DT53" si="566">IF(DT10=0,0,DT11/DT10)</f>
        <v>0</v>
      </c>
      <c r="DU53" s="51">
        <f t="shared" ref="DU53" si="567">IF(DT53&lt;=1,100,IF(DT53&gt;2,0,(2-DT53)*100))</f>
        <v>100</v>
      </c>
      <c r="DV53" s="50">
        <f t="shared" ref="DV53" si="568">IF(DV10=0,0,DV11/DV10)</f>
        <v>0</v>
      </c>
      <c r="DW53" s="51">
        <f t="shared" ref="DW53" si="569">IF(DV53&lt;=1,100,IF(DV53&gt;2,0,(2-DV53)*100))</f>
        <v>100</v>
      </c>
      <c r="DX53" s="50">
        <f t="shared" ref="DX53" si="570">IF(DX10=0,0,DX11/DX10)</f>
        <v>0</v>
      </c>
      <c r="DY53" s="51">
        <f t="shared" ref="DY53" si="571">IF(DX53&lt;=1,100,IF(DX53&gt;2,0,(2-DX53)*100))</f>
        <v>100</v>
      </c>
      <c r="DZ53" s="50">
        <f t="shared" ref="DZ53" si="572">IF(DZ10=0,0,DZ11/DZ10)</f>
        <v>1</v>
      </c>
      <c r="EA53" s="51">
        <f t="shared" ref="EA53" si="573">IF(DZ53&lt;=1,100,IF(DZ53&gt;2,0,(2-DZ53)*100))</f>
        <v>100</v>
      </c>
      <c r="EB53" s="50">
        <f t="shared" ref="EB53" si="574">IF(EB10=0,0,EB11/EB10)</f>
        <v>0</v>
      </c>
      <c r="EC53" s="51">
        <f t="shared" ref="EC53" si="575">IF(EB53&lt;=1,100,IF(EB53&gt;2,0,(2-EB53)*100))</f>
        <v>100</v>
      </c>
      <c r="ED53" s="50">
        <f t="shared" ref="ED53" si="576">IF(ED10=0,0,ED11/ED10)</f>
        <v>1</v>
      </c>
      <c r="EE53" s="51">
        <f t="shared" ref="EE53" si="577">IF(ED53&lt;=1,100,IF(ED53&gt;2,0,(2-ED53)*100))</f>
        <v>100</v>
      </c>
      <c r="EF53" s="50">
        <f t="shared" ref="EF53" si="578">IF(EF10=0,0,EF11/EF10)</f>
        <v>1</v>
      </c>
      <c r="EG53" s="51">
        <f t="shared" ref="EG53" si="579">IF(EF53&lt;=1,100,IF(EF53&gt;2,0,(2-EF53)*100))</f>
        <v>100</v>
      </c>
      <c r="EH53" s="50">
        <f t="shared" ref="EH53" si="580">IF(EH10=0,0,EH11/EH10)</f>
        <v>0</v>
      </c>
      <c r="EI53" s="51">
        <f t="shared" ref="EI53" si="581">IF(EH53&lt;=1,100,IF(EH53&gt;2,0,(2-EH53)*100))</f>
        <v>100</v>
      </c>
      <c r="EJ53" s="50">
        <f t="shared" ref="EJ53" si="582">IF(EJ10=0,0,EJ11/EJ10)</f>
        <v>0</v>
      </c>
      <c r="EK53" s="51">
        <f t="shared" ref="EK53" si="583">IF(EJ53&lt;=1,100,IF(EJ53&gt;2,0,(2-EJ53)*100))</f>
        <v>100</v>
      </c>
      <c r="EL53" s="50">
        <f t="shared" ref="EL53" si="584">IF(EL10=0,0,EL11/EL10)</f>
        <v>0</v>
      </c>
      <c r="EM53" s="51">
        <f t="shared" ref="EM53" si="585">IF(EL53&lt;=1,100,IF(EL53&gt;2,0,(2-EL53)*100))</f>
        <v>100</v>
      </c>
      <c r="EN53" s="50">
        <f t="shared" ref="EN53" si="586">IF(EN10=0,0,EN11/EN10)</f>
        <v>0</v>
      </c>
      <c r="EO53" s="51">
        <f t="shared" ref="EO53" si="587">IF(EN53&lt;=1,100,IF(EN53&gt;2,0,(2-EN53)*100))</f>
        <v>100</v>
      </c>
      <c r="EP53" s="50">
        <f t="shared" ref="EP53" si="588">IF(EP10=0,0,EP11/EP10)</f>
        <v>0</v>
      </c>
      <c r="EQ53" s="51">
        <f t="shared" ref="EQ53" si="589">IF(EP53&lt;=1,100,IF(EP53&gt;2,0,(2-EP53)*100))</f>
        <v>100</v>
      </c>
      <c r="ER53" s="50">
        <f t="shared" ref="ER53" si="590">IF(ER10=0,0,ER11/ER10)</f>
        <v>0</v>
      </c>
      <c r="ES53" s="51">
        <f t="shared" ref="ES53" si="591">IF(ER53&lt;=1,100,IF(ER53&gt;2,0,(2-ER53)*100))</f>
        <v>100</v>
      </c>
      <c r="ET53" s="50">
        <f t="shared" ref="ET53" si="592">IF(ET10=0,0,ET11/ET10)</f>
        <v>0</v>
      </c>
      <c r="EU53" s="51">
        <f t="shared" ref="EU53" si="593">IF(ET53&lt;=1,100,IF(ET53&gt;2,0,(2-ET53)*100))</f>
        <v>100</v>
      </c>
      <c r="EV53" s="50">
        <f t="shared" ref="EV53" si="594">IF(EV10=0,0,EV11/EV10)</f>
        <v>0</v>
      </c>
      <c r="EW53" s="51">
        <f t="shared" ref="EW53" si="595">IF(EV53&lt;=1,100,IF(EV53&gt;2,0,(2-EV53)*100))</f>
        <v>100</v>
      </c>
      <c r="EX53" s="50">
        <f t="shared" ref="EX53" si="596">IF(EX10=0,0,EX11/EX10)</f>
        <v>0</v>
      </c>
      <c r="EY53" s="51">
        <f t="shared" ref="EY53" si="597">IF(EX53&lt;=1,100,IF(EX53&gt;2,0,(2-EX53)*100))</f>
        <v>100</v>
      </c>
      <c r="EZ53" s="50">
        <f t="shared" ref="EZ53" si="598">IF(EZ10=0,0,EZ11/EZ10)</f>
        <v>0</v>
      </c>
      <c r="FA53" s="51">
        <f t="shared" ref="FA53" si="599">IF(EZ53&lt;=1,100,IF(EZ53&gt;2,0,(2-EZ53)*100))</f>
        <v>100</v>
      </c>
    </row>
    <row r="54" spans="1:157" s="31" customFormat="1" ht="78" customHeight="1">
      <c r="A54" s="52"/>
      <c r="B54" s="52"/>
      <c r="C54" s="53"/>
      <c r="D54" s="27" t="s">
        <v>215</v>
      </c>
      <c r="E54" s="27" t="s">
        <v>216</v>
      </c>
      <c r="F54" s="49"/>
      <c r="G54" s="48"/>
      <c r="H54" s="49"/>
      <c r="I54" s="48"/>
      <c r="J54" s="49"/>
      <c r="K54" s="48"/>
      <c r="L54" s="49"/>
      <c r="M54" s="48"/>
      <c r="N54" s="49"/>
      <c r="O54" s="48"/>
      <c r="P54" s="49"/>
      <c r="Q54" s="48"/>
      <c r="R54" s="49"/>
      <c r="S54" s="48"/>
      <c r="T54" s="49"/>
      <c r="U54" s="48"/>
      <c r="V54" s="49"/>
      <c r="W54" s="48"/>
      <c r="X54" s="49"/>
      <c r="Y54" s="48"/>
      <c r="Z54" s="49"/>
      <c r="AA54" s="48"/>
      <c r="AB54" s="49"/>
      <c r="AC54" s="48"/>
      <c r="AD54" s="49"/>
      <c r="AE54" s="48"/>
      <c r="AF54" s="49"/>
      <c r="AG54" s="48"/>
      <c r="AH54" s="49"/>
      <c r="AI54" s="48"/>
      <c r="AJ54" s="49"/>
      <c r="AK54" s="48"/>
      <c r="AL54" s="49"/>
      <c r="AM54" s="48"/>
      <c r="AN54" s="50"/>
      <c r="AO54" s="51"/>
      <c r="AP54" s="50"/>
      <c r="AQ54" s="51"/>
      <c r="AR54" s="49"/>
      <c r="AS54" s="48"/>
      <c r="AT54" s="49"/>
      <c r="AU54" s="48"/>
      <c r="AV54" s="50"/>
      <c r="AW54" s="51"/>
      <c r="AX54" s="50"/>
      <c r="AY54" s="51"/>
      <c r="AZ54" s="50"/>
      <c r="BA54" s="51"/>
      <c r="BB54" s="50"/>
      <c r="BC54" s="51"/>
      <c r="BD54" s="50"/>
      <c r="BE54" s="51"/>
      <c r="BF54" s="50"/>
      <c r="BG54" s="51"/>
      <c r="BH54" s="50"/>
      <c r="BI54" s="51"/>
      <c r="BJ54" s="50"/>
      <c r="BK54" s="51"/>
      <c r="BL54" s="50"/>
      <c r="BM54" s="51"/>
      <c r="BN54" s="50"/>
      <c r="BO54" s="51"/>
      <c r="BP54" s="50"/>
      <c r="BQ54" s="51"/>
      <c r="BR54" s="50"/>
      <c r="BS54" s="51"/>
      <c r="BT54" s="50"/>
      <c r="BU54" s="51"/>
      <c r="BV54" s="50"/>
      <c r="BW54" s="51"/>
      <c r="BX54" s="50"/>
      <c r="BY54" s="51"/>
      <c r="BZ54" s="50"/>
      <c r="CA54" s="51"/>
      <c r="CB54" s="50"/>
      <c r="CC54" s="51"/>
      <c r="CD54" s="50"/>
      <c r="CE54" s="51"/>
      <c r="CF54" s="50"/>
      <c r="CG54" s="51"/>
      <c r="CH54" s="50"/>
      <c r="CI54" s="51"/>
      <c r="CJ54" s="50"/>
      <c r="CK54" s="51"/>
      <c r="CL54" s="50"/>
      <c r="CM54" s="51"/>
      <c r="CN54" s="50"/>
      <c r="CO54" s="51"/>
      <c r="CP54" s="50"/>
      <c r="CQ54" s="51"/>
      <c r="CR54" s="50"/>
      <c r="CS54" s="51"/>
      <c r="CT54" s="50"/>
      <c r="CU54" s="51"/>
      <c r="CV54" s="50"/>
      <c r="CW54" s="51"/>
      <c r="CX54" s="50"/>
      <c r="CY54" s="51"/>
      <c r="CZ54" s="50"/>
      <c r="DA54" s="51"/>
      <c r="DB54" s="50"/>
      <c r="DC54" s="51"/>
      <c r="DD54" s="50"/>
      <c r="DE54" s="51"/>
      <c r="DF54" s="50"/>
      <c r="DG54" s="51"/>
      <c r="DH54" s="50"/>
      <c r="DI54" s="51"/>
      <c r="DJ54" s="50"/>
      <c r="DK54" s="51"/>
      <c r="DL54" s="50"/>
      <c r="DM54" s="51"/>
      <c r="DN54" s="50"/>
      <c r="DO54" s="51"/>
      <c r="DP54" s="50"/>
      <c r="DQ54" s="51"/>
      <c r="DR54" s="50"/>
      <c r="DS54" s="51"/>
      <c r="DT54" s="50"/>
      <c r="DU54" s="51"/>
      <c r="DV54" s="50"/>
      <c r="DW54" s="51"/>
      <c r="DX54" s="50"/>
      <c r="DY54" s="51"/>
      <c r="DZ54" s="50"/>
      <c r="EA54" s="51"/>
      <c r="EB54" s="50"/>
      <c r="EC54" s="51"/>
      <c r="ED54" s="50"/>
      <c r="EE54" s="51"/>
      <c r="EF54" s="50"/>
      <c r="EG54" s="51"/>
      <c r="EH54" s="50"/>
      <c r="EI54" s="51"/>
      <c r="EJ54" s="50"/>
      <c r="EK54" s="51"/>
      <c r="EL54" s="50"/>
      <c r="EM54" s="51"/>
      <c r="EN54" s="50"/>
      <c r="EO54" s="51"/>
      <c r="EP54" s="50"/>
      <c r="EQ54" s="51"/>
      <c r="ER54" s="50"/>
      <c r="ES54" s="51"/>
      <c r="ET54" s="50"/>
      <c r="EU54" s="51"/>
      <c r="EV54" s="50"/>
      <c r="EW54" s="51"/>
      <c r="EX54" s="50"/>
      <c r="EY54" s="51"/>
      <c r="EZ54" s="50"/>
      <c r="FA54" s="51"/>
    </row>
    <row r="55" spans="1:157" s="31" customFormat="1" ht="79.5" customHeight="1">
      <c r="A55" s="52"/>
      <c r="B55" s="52"/>
      <c r="C55" s="53"/>
      <c r="D55" s="27" t="s">
        <v>217</v>
      </c>
      <c r="E55" s="27">
        <v>0</v>
      </c>
      <c r="F55" s="49"/>
      <c r="G55" s="48"/>
      <c r="H55" s="49"/>
      <c r="I55" s="48"/>
      <c r="J55" s="49"/>
      <c r="K55" s="48"/>
      <c r="L55" s="49"/>
      <c r="M55" s="48"/>
      <c r="N55" s="49"/>
      <c r="O55" s="48"/>
      <c r="P55" s="49"/>
      <c r="Q55" s="48"/>
      <c r="R55" s="49"/>
      <c r="S55" s="48"/>
      <c r="T55" s="49"/>
      <c r="U55" s="48"/>
      <c r="V55" s="49"/>
      <c r="W55" s="48"/>
      <c r="X55" s="49"/>
      <c r="Y55" s="48"/>
      <c r="Z55" s="49"/>
      <c r="AA55" s="48"/>
      <c r="AB55" s="49"/>
      <c r="AC55" s="48"/>
      <c r="AD55" s="49"/>
      <c r="AE55" s="48"/>
      <c r="AF55" s="49"/>
      <c r="AG55" s="48"/>
      <c r="AH55" s="49"/>
      <c r="AI55" s="48"/>
      <c r="AJ55" s="49"/>
      <c r="AK55" s="48"/>
      <c r="AL55" s="49"/>
      <c r="AM55" s="48"/>
      <c r="AN55" s="50"/>
      <c r="AO55" s="51"/>
      <c r="AP55" s="50"/>
      <c r="AQ55" s="51"/>
      <c r="AR55" s="49"/>
      <c r="AS55" s="48"/>
      <c r="AT55" s="49"/>
      <c r="AU55" s="48"/>
      <c r="AV55" s="50"/>
      <c r="AW55" s="51"/>
      <c r="AX55" s="50"/>
      <c r="AY55" s="51"/>
      <c r="AZ55" s="50"/>
      <c r="BA55" s="51"/>
      <c r="BB55" s="50"/>
      <c r="BC55" s="51"/>
      <c r="BD55" s="50"/>
      <c r="BE55" s="51"/>
      <c r="BF55" s="50"/>
      <c r="BG55" s="51"/>
      <c r="BH55" s="50"/>
      <c r="BI55" s="51"/>
      <c r="BJ55" s="50"/>
      <c r="BK55" s="51"/>
      <c r="BL55" s="50"/>
      <c r="BM55" s="51"/>
      <c r="BN55" s="50"/>
      <c r="BO55" s="51"/>
      <c r="BP55" s="50"/>
      <c r="BQ55" s="51"/>
      <c r="BR55" s="50"/>
      <c r="BS55" s="51"/>
      <c r="BT55" s="50"/>
      <c r="BU55" s="51"/>
      <c r="BV55" s="50"/>
      <c r="BW55" s="51"/>
      <c r="BX55" s="50"/>
      <c r="BY55" s="51"/>
      <c r="BZ55" s="50"/>
      <c r="CA55" s="51"/>
      <c r="CB55" s="50"/>
      <c r="CC55" s="51"/>
      <c r="CD55" s="50"/>
      <c r="CE55" s="51"/>
      <c r="CF55" s="50"/>
      <c r="CG55" s="51"/>
      <c r="CH55" s="50"/>
      <c r="CI55" s="51"/>
      <c r="CJ55" s="50"/>
      <c r="CK55" s="51"/>
      <c r="CL55" s="50"/>
      <c r="CM55" s="51"/>
      <c r="CN55" s="50"/>
      <c r="CO55" s="51"/>
      <c r="CP55" s="50"/>
      <c r="CQ55" s="51"/>
      <c r="CR55" s="50"/>
      <c r="CS55" s="51"/>
      <c r="CT55" s="50"/>
      <c r="CU55" s="51"/>
      <c r="CV55" s="50"/>
      <c r="CW55" s="51"/>
      <c r="CX55" s="50"/>
      <c r="CY55" s="51"/>
      <c r="CZ55" s="50"/>
      <c r="DA55" s="51"/>
      <c r="DB55" s="50"/>
      <c r="DC55" s="51"/>
      <c r="DD55" s="50"/>
      <c r="DE55" s="51"/>
      <c r="DF55" s="50"/>
      <c r="DG55" s="51"/>
      <c r="DH55" s="50"/>
      <c r="DI55" s="51"/>
      <c r="DJ55" s="50"/>
      <c r="DK55" s="51"/>
      <c r="DL55" s="50"/>
      <c r="DM55" s="51"/>
      <c r="DN55" s="50"/>
      <c r="DO55" s="51"/>
      <c r="DP55" s="50"/>
      <c r="DQ55" s="51"/>
      <c r="DR55" s="50"/>
      <c r="DS55" s="51"/>
      <c r="DT55" s="50"/>
      <c r="DU55" s="51"/>
      <c r="DV55" s="50"/>
      <c r="DW55" s="51"/>
      <c r="DX55" s="50"/>
      <c r="DY55" s="51"/>
      <c r="DZ55" s="50"/>
      <c r="EA55" s="51"/>
      <c r="EB55" s="50"/>
      <c r="EC55" s="51"/>
      <c r="ED55" s="50"/>
      <c r="EE55" s="51"/>
      <c r="EF55" s="50"/>
      <c r="EG55" s="51"/>
      <c r="EH55" s="50"/>
      <c r="EI55" s="51"/>
      <c r="EJ55" s="50"/>
      <c r="EK55" s="51"/>
      <c r="EL55" s="50"/>
      <c r="EM55" s="51"/>
      <c r="EN55" s="50"/>
      <c r="EO55" s="51"/>
      <c r="EP55" s="50"/>
      <c r="EQ55" s="51"/>
      <c r="ER55" s="50"/>
      <c r="ES55" s="51"/>
      <c r="ET55" s="50"/>
      <c r="EU55" s="51"/>
      <c r="EV55" s="50"/>
      <c r="EW55" s="51"/>
      <c r="EX55" s="50"/>
      <c r="EY55" s="51"/>
      <c r="EZ55" s="50"/>
      <c r="FA55" s="51"/>
    </row>
    <row r="56" spans="1:157" s="31" customFormat="1" ht="30" customHeight="1">
      <c r="A56" s="52">
        <v>5</v>
      </c>
      <c r="B56" s="52" t="s">
        <v>218</v>
      </c>
      <c r="C56" s="52" t="s">
        <v>219</v>
      </c>
      <c r="D56" s="27" t="s">
        <v>220</v>
      </c>
      <c r="E56" s="27" t="s">
        <v>221</v>
      </c>
      <c r="F56" s="48">
        <f>IF(F10=0,0,F27/F10)</f>
        <v>1</v>
      </c>
      <c r="G56" s="48">
        <f>IF(F56&gt;1,0,F56*100)</f>
        <v>100</v>
      </c>
      <c r="H56" s="48">
        <f t="shared" ref="H56" si="600">IF(H10=0,0,H27/H10)</f>
        <v>1</v>
      </c>
      <c r="I56" s="48">
        <f t="shared" ref="I56" si="601">IF(H56&gt;1,0,H56*100)</f>
        <v>100</v>
      </c>
      <c r="J56" s="48">
        <f t="shared" ref="J56" si="602">IF(J10=0,0,J27/J10)</f>
        <v>0.5</v>
      </c>
      <c r="K56" s="48">
        <f t="shared" ref="K56" si="603">IF(J56&gt;1,0,J56*100)</f>
        <v>50</v>
      </c>
      <c r="L56" s="48">
        <f t="shared" ref="L56" si="604">IF(L10=0,0,L27/L10)</f>
        <v>1</v>
      </c>
      <c r="M56" s="48">
        <f t="shared" ref="M56" si="605">IF(L56&gt;1,0,L56*100)</f>
        <v>100</v>
      </c>
      <c r="N56" s="48">
        <f t="shared" ref="N56" si="606">IF(N10=0,0,N27/N10)</f>
        <v>1</v>
      </c>
      <c r="O56" s="48">
        <f t="shared" ref="O56" si="607">IF(N56&gt;1,0,N56*100)</f>
        <v>100</v>
      </c>
      <c r="P56" s="48">
        <f t="shared" ref="P56" si="608">IF(P10=0,0,P27/P10)</f>
        <v>1</v>
      </c>
      <c r="Q56" s="48">
        <f t="shared" ref="Q56" si="609">IF(P56&gt;1,0,P56*100)</f>
        <v>100</v>
      </c>
      <c r="R56" s="48">
        <f t="shared" ref="R56" si="610">IF(R10=0,0,R27/R10)</f>
        <v>1</v>
      </c>
      <c r="S56" s="48">
        <f t="shared" ref="S56" si="611">IF(R56&gt;1,0,R56*100)</f>
        <v>100</v>
      </c>
      <c r="T56" s="48">
        <f t="shared" ref="T56" si="612">IF(T10=0,0,T27/T10)</f>
        <v>0.75</v>
      </c>
      <c r="U56" s="48">
        <f t="shared" ref="U56" si="613">IF(T56&gt;1,0,T56*100)</f>
        <v>75</v>
      </c>
      <c r="V56" s="48">
        <f t="shared" ref="V56" si="614">IF(V10=0,0,V27/V10)</f>
        <v>1</v>
      </c>
      <c r="W56" s="48">
        <f t="shared" ref="W56" si="615">IF(V56&gt;1,0,V56*100)</f>
        <v>100</v>
      </c>
      <c r="X56" s="48">
        <f t="shared" ref="X56" si="616">IF(X10=0,0,X27/X10)</f>
        <v>1</v>
      </c>
      <c r="Y56" s="48">
        <f t="shared" ref="Y56" si="617">IF(X56&gt;1,0,X56*100)</f>
        <v>100</v>
      </c>
      <c r="Z56" s="48">
        <f t="shared" ref="Z56" si="618">IF(Z10=0,0,Z27/Z10)</f>
        <v>1</v>
      </c>
      <c r="AA56" s="48">
        <f t="shared" ref="AA56" si="619">IF(Z56&gt;1,0,Z56*100)</f>
        <v>100</v>
      </c>
      <c r="AB56" s="48">
        <f t="shared" ref="AB56" si="620">IF(AB10=0,0,AB27/AB10)</f>
        <v>1</v>
      </c>
      <c r="AC56" s="48">
        <f t="shared" ref="AC56" si="621">IF(AB56&gt;1,0,AB56*100)</f>
        <v>100</v>
      </c>
      <c r="AD56" s="48">
        <f t="shared" ref="AD56" si="622">IF(AD10=0,0,AD27/AD10)</f>
        <v>1</v>
      </c>
      <c r="AE56" s="48">
        <f t="shared" ref="AE56" si="623">IF(AD56&gt;1,0,AD56*100)</f>
        <v>100</v>
      </c>
      <c r="AF56" s="48">
        <f t="shared" ref="AF56" si="624">IF(AF10=0,0,AF27/AF10)</f>
        <v>0</v>
      </c>
      <c r="AG56" s="48">
        <f t="shared" ref="AG56" si="625">IF(AF56&gt;1,0,AF56*100)</f>
        <v>0</v>
      </c>
      <c r="AH56" s="48">
        <f t="shared" ref="AH56" si="626">IF(AH10=0,0,AH27/AH10)</f>
        <v>1</v>
      </c>
      <c r="AI56" s="48">
        <f t="shared" ref="AI56" si="627">IF(AH56&gt;1,0,AH56*100)</f>
        <v>100</v>
      </c>
      <c r="AJ56" s="48">
        <f t="shared" ref="AJ56" si="628">IF(AJ10=0,0,AJ27/AJ10)</f>
        <v>0.5</v>
      </c>
      <c r="AK56" s="48">
        <f t="shared" ref="AK56" si="629">IF(AJ56&gt;1,0,AJ56*100)</f>
        <v>50</v>
      </c>
      <c r="AL56" s="48">
        <f t="shared" ref="AL56" si="630">IF(AL10=0,0,AL27/AL10)</f>
        <v>0.79347826086956519</v>
      </c>
      <c r="AM56" s="48">
        <f t="shared" ref="AM56" si="631">IF(AL56&gt;1,0,AL56*100)</f>
        <v>79.347826086956516</v>
      </c>
      <c r="AN56" s="51">
        <f t="shared" ref="AN56" si="632">IF(AN10=0,0,AN27/AN10)</f>
        <v>0.7407407407407407</v>
      </c>
      <c r="AO56" s="51">
        <f t="shared" ref="AO56" si="633">IF(AN56&gt;1,0,AN56*100)</f>
        <v>74.074074074074076</v>
      </c>
      <c r="AP56" s="51">
        <f t="shared" ref="AP56" si="634">IF(AP10=0,0,AP27/AP10)</f>
        <v>0</v>
      </c>
      <c r="AQ56" s="51">
        <f t="shared" ref="AQ56" si="635">IF(AP56&gt;1,0,AP56*100)</f>
        <v>0</v>
      </c>
      <c r="AR56" s="48">
        <f t="shared" ref="AR56" si="636">IF(AR10=0,0,AR27/AR10)</f>
        <v>1</v>
      </c>
      <c r="AS56" s="48">
        <f t="shared" ref="AS56" si="637">IF(AR56&gt;1,0,AR56*100)</f>
        <v>100</v>
      </c>
      <c r="AT56" s="48">
        <f t="shared" ref="AT56" si="638">IF(AT10=0,0,AT27/AT10)</f>
        <v>0.5</v>
      </c>
      <c r="AU56" s="48">
        <f t="shared" ref="AU56" si="639">IF(AT56&gt;1,0,AT56*100)</f>
        <v>50</v>
      </c>
      <c r="AV56" s="51">
        <f t="shared" ref="AV56" si="640">IF(AV10=0,0,AV27/AV10)</f>
        <v>0</v>
      </c>
      <c r="AW56" s="51">
        <f t="shared" ref="AW56" si="641">IF(AV56&gt;1,0,AV56*100)</f>
        <v>0</v>
      </c>
      <c r="AX56" s="51">
        <f t="shared" ref="AX56" si="642">IF(AX10=0,0,AX27/AX10)</f>
        <v>0</v>
      </c>
      <c r="AY56" s="51">
        <f t="shared" ref="AY56" si="643">IF(AX56&gt;1,0,AX56*100)</f>
        <v>0</v>
      </c>
      <c r="AZ56" s="51">
        <f t="shared" ref="AZ56" si="644">IF(AZ10=0,0,AZ27/AZ10)</f>
        <v>0.66666666666666663</v>
      </c>
      <c r="BA56" s="51">
        <f t="shared" ref="BA56" si="645">IF(AZ56&gt;1,0,AZ56*100)</f>
        <v>66.666666666666657</v>
      </c>
      <c r="BB56" s="51">
        <f t="shared" ref="BB56" si="646">IF(BB10=0,0,BB27/BB10)</f>
        <v>0</v>
      </c>
      <c r="BC56" s="51">
        <f t="shared" ref="BC56" si="647">IF(BB56&gt;1,0,BB56*100)</f>
        <v>0</v>
      </c>
      <c r="BD56" s="51">
        <f t="shared" ref="BD56" si="648">IF(BD10=0,0,BD27/BD10)</f>
        <v>0.83333333333333337</v>
      </c>
      <c r="BE56" s="51">
        <f t="shared" ref="BE56" si="649">IF(BD56&gt;1,0,BD56*100)</f>
        <v>83.333333333333343</v>
      </c>
      <c r="BF56" s="51">
        <f t="shared" ref="BF56" si="650">IF(BF10=0,0,BF27/BF10)</f>
        <v>0.8571428571428571</v>
      </c>
      <c r="BG56" s="51">
        <f t="shared" ref="BG56" si="651">IF(BF56&gt;1,0,BF56*100)</f>
        <v>85.714285714285708</v>
      </c>
      <c r="BH56" s="51">
        <f t="shared" ref="BH56" si="652">IF(BH10=0,0,BH27/BH10)</f>
        <v>1</v>
      </c>
      <c r="BI56" s="51">
        <f t="shared" ref="BI56" si="653">IF(BH56&gt;1,0,BH56*100)</f>
        <v>100</v>
      </c>
      <c r="BJ56" s="51">
        <f t="shared" ref="BJ56" si="654">IF(BJ10=0,0,BJ27/BJ10)</f>
        <v>0.69230769230769229</v>
      </c>
      <c r="BK56" s="51">
        <f t="shared" ref="BK56" si="655">IF(BJ56&gt;1,0,BJ56*100)</f>
        <v>69.230769230769226</v>
      </c>
      <c r="BL56" s="51">
        <f t="shared" ref="BL56" si="656">IF(BL10=0,0,BL27/BL10)</f>
        <v>0</v>
      </c>
      <c r="BM56" s="51">
        <f t="shared" ref="BM56" si="657">IF(BL56&gt;1,0,BL56*100)</f>
        <v>0</v>
      </c>
      <c r="BN56" s="51">
        <f t="shared" ref="BN56" si="658">IF(BN10=0,0,BN27/BN10)</f>
        <v>0</v>
      </c>
      <c r="BO56" s="51">
        <f t="shared" ref="BO56" si="659">IF(BN56&gt;1,0,BN56*100)</f>
        <v>0</v>
      </c>
      <c r="BP56" s="51">
        <f t="shared" ref="BP56" si="660">IF(BP10=0,0,BP27/BP10)</f>
        <v>0</v>
      </c>
      <c r="BQ56" s="51">
        <f t="shared" ref="BQ56" si="661">IF(BP56&gt;1,0,BP56*100)</f>
        <v>0</v>
      </c>
      <c r="BR56" s="51">
        <f t="shared" ref="BR56" si="662">IF(BR10=0,0,BR27/BR10)</f>
        <v>0</v>
      </c>
      <c r="BS56" s="51">
        <f t="shared" ref="BS56" si="663">IF(BR56&gt;1,0,BR56*100)</f>
        <v>0</v>
      </c>
      <c r="BT56" s="51">
        <f t="shared" ref="BT56" si="664">IF(BT10=0,0,BT27/BT10)</f>
        <v>0</v>
      </c>
      <c r="BU56" s="51">
        <f t="shared" ref="BU56" si="665">IF(BT56&gt;1,0,BT56*100)</f>
        <v>0</v>
      </c>
      <c r="BV56" s="51">
        <f t="shared" ref="BV56" si="666">IF(BV10=0,0,BV27/BV10)</f>
        <v>0</v>
      </c>
      <c r="BW56" s="51">
        <f t="shared" ref="BW56" si="667">IF(BV56&gt;1,0,BV56*100)</f>
        <v>0</v>
      </c>
      <c r="BX56" s="51">
        <f t="shared" ref="BX56" si="668">IF(BX10=0,0,BX27/BX10)</f>
        <v>0</v>
      </c>
      <c r="BY56" s="51">
        <f t="shared" ref="BY56" si="669">IF(BX56&gt;1,0,BX56*100)</f>
        <v>0</v>
      </c>
      <c r="BZ56" s="51">
        <f t="shared" ref="BZ56" si="670">IF(BZ10=0,0,BZ27/BZ10)</f>
        <v>0</v>
      </c>
      <c r="CA56" s="51">
        <f t="shared" ref="CA56" si="671">IF(BZ56&gt;1,0,BZ56*100)</f>
        <v>0</v>
      </c>
      <c r="CB56" s="51">
        <f t="shared" ref="CB56" si="672">IF(CB10=0,0,CB27/CB10)</f>
        <v>0</v>
      </c>
      <c r="CC56" s="51">
        <f t="shared" ref="CC56" si="673">IF(CB56&gt;1,0,CB56*100)</f>
        <v>0</v>
      </c>
      <c r="CD56" s="51">
        <f t="shared" ref="CD56" si="674">IF(CD10=0,0,CD27/CD10)</f>
        <v>1</v>
      </c>
      <c r="CE56" s="51">
        <f t="shared" ref="CE56" si="675">IF(CD56&gt;1,0,CD56*100)</f>
        <v>100</v>
      </c>
      <c r="CF56" s="51">
        <f t="shared" ref="CF56" si="676">IF(CF10=0,0,CF27/CF10)</f>
        <v>1</v>
      </c>
      <c r="CG56" s="51">
        <f t="shared" ref="CG56" si="677">IF(CF56&gt;1,0,CF56*100)</f>
        <v>100</v>
      </c>
      <c r="CH56" s="51">
        <f t="shared" ref="CH56" si="678">IF(CH10=0,0,CH27/CH10)</f>
        <v>0</v>
      </c>
      <c r="CI56" s="51">
        <f t="shared" ref="CI56" si="679">IF(CH56&gt;1,0,CH56*100)</f>
        <v>0</v>
      </c>
      <c r="CJ56" s="51">
        <f t="shared" ref="CJ56" si="680">IF(CJ10=0,0,CJ27/CJ10)</f>
        <v>0</v>
      </c>
      <c r="CK56" s="51">
        <f t="shared" ref="CK56" si="681">IF(CJ56&gt;1,0,CJ56*100)</f>
        <v>0</v>
      </c>
      <c r="CL56" s="51">
        <f t="shared" ref="CL56" si="682">IF(CL10=0,0,CL27/CL10)</f>
        <v>0</v>
      </c>
      <c r="CM56" s="51">
        <f t="shared" ref="CM56" si="683">IF(CL56&gt;1,0,CL56*100)</f>
        <v>0</v>
      </c>
      <c r="CN56" s="51">
        <f t="shared" ref="CN56" si="684">IF(CN10=0,0,CN27/CN10)</f>
        <v>0</v>
      </c>
      <c r="CO56" s="51">
        <f t="shared" ref="CO56" si="685">IF(CN56&gt;1,0,CN56*100)</f>
        <v>0</v>
      </c>
      <c r="CP56" s="51">
        <f t="shared" ref="CP56" si="686">IF(CP10=0,0,CP27/CP10)</f>
        <v>0</v>
      </c>
      <c r="CQ56" s="51">
        <f t="shared" ref="CQ56" si="687">IF(CP56&gt;1,0,CP56*100)</f>
        <v>0</v>
      </c>
      <c r="CR56" s="51">
        <f t="shared" ref="CR56" si="688">IF(CR10=0,0,CR27/CR10)</f>
        <v>1</v>
      </c>
      <c r="CS56" s="51">
        <f t="shared" ref="CS56" si="689">IF(CR56&gt;1,0,CR56*100)</f>
        <v>100</v>
      </c>
      <c r="CT56" s="51">
        <f t="shared" ref="CT56" si="690">IF(CT10=0,0,CT27/CT10)</f>
        <v>0</v>
      </c>
      <c r="CU56" s="51">
        <f t="shared" ref="CU56" si="691">IF(CT56&gt;1,0,CT56*100)</f>
        <v>0</v>
      </c>
      <c r="CV56" s="51">
        <f t="shared" ref="CV56" si="692">IF(CV10=0,0,CV27/CV10)</f>
        <v>1</v>
      </c>
      <c r="CW56" s="51">
        <f t="shared" ref="CW56" si="693">IF(CV56&gt;1,0,CV56*100)</f>
        <v>100</v>
      </c>
      <c r="CX56" s="51">
        <f t="shared" ref="CX56" si="694">IF(CX10=0,0,CX27/CX10)</f>
        <v>1</v>
      </c>
      <c r="CY56" s="51">
        <f t="shared" ref="CY56" si="695">IF(CX56&gt;1,0,CX56*100)</f>
        <v>100</v>
      </c>
      <c r="CZ56" s="51">
        <f t="shared" ref="CZ56" si="696">IF(CZ10=0,0,CZ27/CZ10)</f>
        <v>0</v>
      </c>
      <c r="DA56" s="51">
        <f t="shared" ref="DA56" si="697">IF(CZ56&gt;1,0,CZ56*100)</f>
        <v>0</v>
      </c>
      <c r="DB56" s="51">
        <f t="shared" ref="DB56" si="698">IF(DB10=0,0,DB27/DB10)</f>
        <v>0.66666666666666663</v>
      </c>
      <c r="DC56" s="51">
        <f t="shared" ref="DC56" si="699">IF(DB56&gt;1,0,DB56*100)</f>
        <v>66.666666666666657</v>
      </c>
      <c r="DD56" s="51">
        <f t="shared" ref="DD56" si="700">IF(DD10=0,0,DD27/DD10)</f>
        <v>1</v>
      </c>
      <c r="DE56" s="51">
        <f t="shared" ref="DE56" si="701">IF(DD56&gt;1,0,DD56*100)</f>
        <v>100</v>
      </c>
      <c r="DF56" s="51">
        <f t="shared" ref="DF56" si="702">IF(DF10=0,0,DF27/DF10)</f>
        <v>1</v>
      </c>
      <c r="DG56" s="51">
        <f t="shared" ref="DG56" si="703">IF(DF56&gt;1,0,DF56*100)</f>
        <v>100</v>
      </c>
      <c r="DH56" s="51">
        <f t="shared" ref="DH56" si="704">IF(DH10=0,0,DH27/DH10)</f>
        <v>1</v>
      </c>
      <c r="DI56" s="51">
        <f t="shared" ref="DI56" si="705">IF(DH56&gt;1,0,DH56*100)</f>
        <v>100</v>
      </c>
      <c r="DJ56" s="51">
        <f t="shared" ref="DJ56" si="706">IF(DJ10=0,0,DJ27/DJ10)</f>
        <v>0</v>
      </c>
      <c r="DK56" s="51">
        <f t="shared" ref="DK56" si="707">IF(DJ56&gt;1,0,DJ56*100)</f>
        <v>0</v>
      </c>
      <c r="DL56" s="51">
        <f t="shared" ref="DL56" si="708">IF(DL10=0,0,DL27/DL10)</f>
        <v>0</v>
      </c>
      <c r="DM56" s="51">
        <f t="shared" ref="DM56" si="709">IF(DL56&gt;1,0,DL56*100)</f>
        <v>0</v>
      </c>
      <c r="DN56" s="51">
        <f t="shared" ref="DN56" si="710">IF(DN10=0,0,DN27/DN10)</f>
        <v>1</v>
      </c>
      <c r="DO56" s="51">
        <f t="shared" ref="DO56" si="711">IF(DN56&gt;1,0,DN56*100)</f>
        <v>100</v>
      </c>
      <c r="DP56" s="51">
        <f t="shared" ref="DP56" si="712">IF(DP10=0,0,DP27/DP10)</f>
        <v>1</v>
      </c>
      <c r="DQ56" s="51">
        <f t="shared" ref="DQ56" si="713">IF(DP56&gt;1,0,DP56*100)</f>
        <v>100</v>
      </c>
      <c r="DR56" s="51">
        <f t="shared" ref="DR56" si="714">IF(DR10=0,0,DR27/DR10)</f>
        <v>0</v>
      </c>
      <c r="DS56" s="51">
        <f t="shared" ref="DS56" si="715">IF(DR56&gt;1,0,DR56*100)</f>
        <v>0</v>
      </c>
      <c r="DT56" s="51">
        <f t="shared" ref="DT56" si="716">IF(DT10=0,0,DT27/DT10)</f>
        <v>1</v>
      </c>
      <c r="DU56" s="51">
        <f t="shared" ref="DU56" si="717">IF(DT56&gt;1,0,DT56*100)</f>
        <v>100</v>
      </c>
      <c r="DV56" s="51">
        <f t="shared" ref="DV56" si="718">IF(DV10=0,0,DV27/DV10)</f>
        <v>0</v>
      </c>
      <c r="DW56" s="51">
        <f t="shared" ref="DW56" si="719">IF(DV56&gt;1,0,DV56*100)</f>
        <v>0</v>
      </c>
      <c r="DX56" s="51">
        <f t="shared" ref="DX56" si="720">IF(DX10=0,0,DX27/DX10)</f>
        <v>0.5</v>
      </c>
      <c r="DY56" s="51">
        <f t="shared" ref="DY56" si="721">IF(DX56&gt;1,0,DX56*100)</f>
        <v>50</v>
      </c>
      <c r="DZ56" s="51">
        <f t="shared" ref="DZ56" si="722">IF(DZ10=0,0,DZ27/DZ10)</f>
        <v>1</v>
      </c>
      <c r="EA56" s="51">
        <f t="shared" ref="EA56" si="723">IF(DZ56&gt;1,0,DZ56*100)</f>
        <v>100</v>
      </c>
      <c r="EB56" s="51">
        <f t="shared" ref="EB56" si="724">IF(EB10=0,0,EB27/EB10)</f>
        <v>0</v>
      </c>
      <c r="EC56" s="51">
        <f t="shared" ref="EC56" si="725">IF(EB56&gt;1,0,EB56*100)</f>
        <v>0</v>
      </c>
      <c r="ED56" s="51">
        <f t="shared" ref="ED56" si="726">IF(ED10=0,0,ED27/ED10)</f>
        <v>1</v>
      </c>
      <c r="EE56" s="51">
        <f t="shared" ref="EE56" si="727">IF(ED56&gt;1,0,ED56*100)</f>
        <v>100</v>
      </c>
      <c r="EF56" s="51">
        <f t="shared" ref="EF56" si="728">IF(EF10=0,0,EF27/EF10)</f>
        <v>1</v>
      </c>
      <c r="EG56" s="51">
        <f t="shared" ref="EG56" si="729">IF(EF56&gt;1,0,EF56*100)</f>
        <v>100</v>
      </c>
      <c r="EH56" s="51">
        <f t="shared" ref="EH56" si="730">IF(EH10=0,0,EH27/EH10)</f>
        <v>1</v>
      </c>
      <c r="EI56" s="51">
        <f t="shared" ref="EI56" si="731">IF(EH56&gt;1,0,EH56*100)</f>
        <v>100</v>
      </c>
      <c r="EJ56" s="51">
        <f t="shared" ref="EJ56" si="732">IF(EJ10=0,0,EJ27/EJ10)</f>
        <v>1</v>
      </c>
      <c r="EK56" s="51">
        <f t="shared" ref="EK56" si="733">IF(EJ56&gt;1,0,EJ56*100)</f>
        <v>100</v>
      </c>
      <c r="EL56" s="51">
        <f t="shared" ref="EL56" si="734">IF(EL10=0,0,EL27/EL10)</f>
        <v>0</v>
      </c>
      <c r="EM56" s="51">
        <f t="shared" ref="EM56" si="735">IF(EL56&gt;1,0,EL56*100)</f>
        <v>0</v>
      </c>
      <c r="EN56" s="51">
        <f t="shared" ref="EN56" si="736">IF(EN10=0,0,EN27/EN10)</f>
        <v>0</v>
      </c>
      <c r="EO56" s="51">
        <f t="shared" ref="EO56" si="737">IF(EN56&gt;1,0,EN56*100)</f>
        <v>0</v>
      </c>
      <c r="EP56" s="51">
        <f t="shared" ref="EP56" si="738">IF(EP10=0,0,EP27/EP10)</f>
        <v>1</v>
      </c>
      <c r="EQ56" s="51">
        <f t="shared" ref="EQ56" si="739">IF(EP56&gt;1,0,EP56*100)</f>
        <v>100</v>
      </c>
      <c r="ER56" s="51">
        <f t="shared" ref="ER56" si="740">IF(ER10=0,0,ER27/ER10)</f>
        <v>1</v>
      </c>
      <c r="ES56" s="51">
        <f t="shared" ref="ES56" si="741">IF(ER56&gt;1,0,ER56*100)</f>
        <v>100</v>
      </c>
      <c r="ET56" s="51">
        <f t="shared" ref="ET56" si="742">IF(ET10=0,0,ET27/ET10)</f>
        <v>1</v>
      </c>
      <c r="EU56" s="51">
        <f t="shared" ref="EU56" si="743">IF(ET56&gt;1,0,ET56*100)</f>
        <v>100</v>
      </c>
      <c r="EV56" s="51">
        <f t="shared" ref="EV56" si="744">IF(EV10=0,0,EV27/EV10)</f>
        <v>0</v>
      </c>
      <c r="EW56" s="51">
        <f t="shared" ref="EW56" si="745">IF(EV56&gt;1,0,EV56*100)</f>
        <v>0</v>
      </c>
      <c r="EX56" s="51">
        <f t="shared" ref="EX56" si="746">IF(EX10=0,0,EX27/EX10)</f>
        <v>0</v>
      </c>
      <c r="EY56" s="51">
        <f t="shared" ref="EY56" si="747">IF(EX56&gt;1,0,EX56*100)</f>
        <v>0</v>
      </c>
      <c r="EZ56" s="51">
        <f t="shared" ref="EZ56" si="748">IF(EZ10=0,0,EZ27/EZ10)</f>
        <v>0</v>
      </c>
      <c r="FA56" s="51">
        <f t="shared" ref="FA56" si="749">IF(EZ56&gt;1,0,EZ56*100)</f>
        <v>0</v>
      </c>
    </row>
    <row r="57" spans="1:157" s="31" customFormat="1" ht="39.75" customHeight="1">
      <c r="A57" s="52"/>
      <c r="B57" s="52"/>
      <c r="C57" s="52"/>
      <c r="D57" s="27" t="s">
        <v>222</v>
      </c>
      <c r="E57" s="27">
        <v>0</v>
      </c>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51"/>
      <c r="AO57" s="51"/>
      <c r="AP57" s="51"/>
      <c r="AQ57" s="51"/>
      <c r="AR57" s="48"/>
      <c r="AS57" s="48"/>
      <c r="AT57" s="48"/>
      <c r="AU57" s="48"/>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c r="DG57" s="51"/>
      <c r="DH57" s="51"/>
      <c r="DI57" s="51"/>
      <c r="DJ57" s="51"/>
      <c r="DK57" s="51"/>
      <c r="DL57" s="51"/>
      <c r="DM57" s="51"/>
      <c r="DN57" s="51"/>
      <c r="DO57" s="51"/>
      <c r="DP57" s="51"/>
      <c r="DQ57" s="51"/>
      <c r="DR57" s="51"/>
      <c r="DS57" s="51"/>
      <c r="DT57" s="51"/>
      <c r="DU57" s="51"/>
      <c r="DV57" s="51"/>
      <c r="DW57" s="51"/>
      <c r="DX57" s="51"/>
      <c r="DY57" s="51"/>
      <c r="DZ57" s="51"/>
      <c r="EA57" s="51"/>
      <c r="EB57" s="51"/>
      <c r="EC57" s="51"/>
      <c r="ED57" s="51"/>
      <c r="EE57" s="51"/>
      <c r="EF57" s="51"/>
      <c r="EG57" s="51"/>
      <c r="EH57" s="51"/>
      <c r="EI57" s="51"/>
      <c r="EJ57" s="51"/>
      <c r="EK57" s="51"/>
      <c r="EL57" s="51"/>
      <c r="EM57" s="51"/>
      <c r="EN57" s="51"/>
      <c r="EO57" s="51"/>
      <c r="EP57" s="51"/>
      <c r="EQ57" s="51"/>
      <c r="ER57" s="51"/>
      <c r="ES57" s="51"/>
      <c r="ET57" s="51"/>
      <c r="EU57" s="51"/>
      <c r="EV57" s="51"/>
      <c r="EW57" s="51"/>
      <c r="EX57" s="51"/>
      <c r="EY57" s="51"/>
      <c r="EZ57" s="51"/>
      <c r="FA57" s="51"/>
    </row>
    <row r="58" spans="1:157" s="32" customFormat="1" ht="45" customHeight="1">
      <c r="A58" s="29"/>
      <c r="B58" s="65" t="s">
        <v>336</v>
      </c>
      <c r="C58" s="65"/>
      <c r="D58" s="65"/>
      <c r="E58" s="65"/>
      <c r="F58" s="39">
        <f>F59*0.1+F61*0.15+F66*0.15+F70*0.2+F71*0.2+F75*0.05+F77*0.1+F79*0.05</f>
        <v>0.61357197102465255</v>
      </c>
      <c r="G58" s="39">
        <f t="shared" ref="G58:BR58" si="750">G59*0.1+G61*0.15+G66*0.15+G70*0.2+G71*0.2+G75*0.05+G77*0.1+G79*0.05</f>
        <v>66.325067180745407</v>
      </c>
      <c r="H58" s="39">
        <f t="shared" si="750"/>
        <v>0.74026000643969825</v>
      </c>
      <c r="I58" s="39">
        <f t="shared" si="750"/>
        <v>48.75</v>
      </c>
      <c r="J58" s="39">
        <f t="shared" si="750"/>
        <v>1.1387409824802472</v>
      </c>
      <c r="K58" s="39">
        <f t="shared" si="750"/>
        <v>80</v>
      </c>
      <c r="L58" s="39">
        <f t="shared" si="750"/>
        <v>0.54025183630640083</v>
      </c>
      <c r="M58" s="39">
        <f t="shared" si="750"/>
        <v>68.75</v>
      </c>
      <c r="N58" s="39">
        <f t="shared" si="750"/>
        <v>1.1155018694276675</v>
      </c>
      <c r="O58" s="39">
        <f t="shared" si="750"/>
        <v>80</v>
      </c>
      <c r="P58" s="39">
        <f t="shared" si="750"/>
        <v>0.841672634430364</v>
      </c>
      <c r="Q58" s="39">
        <f t="shared" si="750"/>
        <v>80</v>
      </c>
      <c r="R58" s="39">
        <f t="shared" si="750"/>
        <v>0.42048594847775178</v>
      </c>
      <c r="S58" s="39">
        <f t="shared" si="750"/>
        <v>55</v>
      </c>
      <c r="T58" s="39">
        <f t="shared" si="750"/>
        <v>0.70855228905626322</v>
      </c>
      <c r="U58" s="39">
        <f t="shared" si="750"/>
        <v>65.129204123425083</v>
      </c>
      <c r="V58" s="39">
        <f t="shared" si="750"/>
        <v>0.52461554929175436</v>
      </c>
      <c r="W58" s="39">
        <f t="shared" si="750"/>
        <v>62.119920077068542</v>
      </c>
      <c r="X58" s="39">
        <f t="shared" si="750"/>
        <v>0.85808063334418749</v>
      </c>
      <c r="Y58" s="39">
        <f t="shared" si="750"/>
        <v>77.570009768804951</v>
      </c>
      <c r="Z58" s="39">
        <f t="shared" si="750"/>
        <v>0.78465298142717477</v>
      </c>
      <c r="AA58" s="39">
        <f t="shared" si="750"/>
        <v>67.17040952821938</v>
      </c>
      <c r="AB58" s="39">
        <f t="shared" si="750"/>
        <v>0.50032121636453086</v>
      </c>
      <c r="AC58" s="39">
        <f t="shared" si="750"/>
        <v>47.295727207357231</v>
      </c>
      <c r="AD58" s="39">
        <f t="shared" si="750"/>
        <v>0.90133571875217111</v>
      </c>
      <c r="AE58" s="39">
        <f t="shared" si="750"/>
        <v>80</v>
      </c>
      <c r="AF58" s="39">
        <f t="shared" si="750"/>
        <v>0</v>
      </c>
      <c r="AG58" s="39">
        <f t="shared" si="750"/>
        <v>40</v>
      </c>
      <c r="AH58" s="39">
        <f t="shared" si="750"/>
        <v>1.2857517899761337</v>
      </c>
      <c r="AI58" s="39">
        <f t="shared" si="750"/>
        <v>80</v>
      </c>
      <c r="AJ58" s="39">
        <f t="shared" si="750"/>
        <v>0.52499999999999991</v>
      </c>
      <c r="AK58" s="39">
        <f t="shared" si="750"/>
        <v>45</v>
      </c>
      <c r="AL58" s="39">
        <f t="shared" si="750"/>
        <v>0.71636196337169733</v>
      </c>
      <c r="AM58" s="39">
        <f t="shared" si="750"/>
        <v>52.770607912342619</v>
      </c>
      <c r="AN58" s="39">
        <f t="shared" si="750"/>
        <v>0.72219032129580452</v>
      </c>
      <c r="AO58" s="39">
        <f t="shared" si="750"/>
        <v>63.104089219330859</v>
      </c>
      <c r="AP58" s="39">
        <f t="shared" si="750"/>
        <v>0</v>
      </c>
      <c r="AQ58" s="39">
        <f t="shared" si="750"/>
        <v>40</v>
      </c>
      <c r="AR58" s="39">
        <f t="shared" si="750"/>
        <v>0.66811866170959955</v>
      </c>
      <c r="AS58" s="39">
        <f t="shared" si="750"/>
        <v>45.449690651681273</v>
      </c>
      <c r="AT58" s="39">
        <f t="shared" si="750"/>
        <v>0</v>
      </c>
      <c r="AU58" s="39">
        <f t="shared" si="750"/>
        <v>40</v>
      </c>
      <c r="AV58" s="39">
        <f t="shared" si="750"/>
        <v>0</v>
      </c>
      <c r="AW58" s="39">
        <f t="shared" si="750"/>
        <v>40</v>
      </c>
      <c r="AX58" s="39">
        <f t="shared" si="750"/>
        <v>0</v>
      </c>
      <c r="AY58" s="39">
        <f t="shared" si="750"/>
        <v>40</v>
      </c>
      <c r="AZ58" s="39">
        <f t="shared" si="750"/>
        <v>0.67462150621118</v>
      </c>
      <c r="BA58" s="39">
        <f t="shared" si="750"/>
        <v>45</v>
      </c>
      <c r="BB58" s="39">
        <f t="shared" si="750"/>
        <v>0</v>
      </c>
      <c r="BC58" s="39">
        <f t="shared" si="750"/>
        <v>40</v>
      </c>
      <c r="BD58" s="39">
        <f t="shared" si="750"/>
        <v>0.56692008127328142</v>
      </c>
      <c r="BE58" s="39">
        <f t="shared" si="750"/>
        <v>68.75</v>
      </c>
      <c r="BF58" s="46">
        <f t="shared" si="750"/>
        <v>0.82174151161437281</v>
      </c>
      <c r="BG58" s="46">
        <f t="shared" si="750"/>
        <v>79.8423704294907</v>
      </c>
      <c r="BH58" s="39">
        <f t="shared" si="750"/>
        <v>0</v>
      </c>
      <c r="BI58" s="39">
        <f t="shared" si="750"/>
        <v>40</v>
      </c>
      <c r="BJ58" s="39">
        <f t="shared" si="750"/>
        <v>0.71543445562883257</v>
      </c>
      <c r="BK58" s="39">
        <f t="shared" si="750"/>
        <v>52.993318292259637</v>
      </c>
      <c r="BL58" s="39">
        <f t="shared" si="750"/>
        <v>0</v>
      </c>
      <c r="BM58" s="39">
        <f t="shared" si="750"/>
        <v>40</v>
      </c>
      <c r="BN58" s="39">
        <f t="shared" si="750"/>
        <v>0</v>
      </c>
      <c r="BO58" s="39">
        <f t="shared" si="750"/>
        <v>40</v>
      </c>
      <c r="BP58" s="39">
        <f t="shared" si="750"/>
        <v>0</v>
      </c>
      <c r="BQ58" s="39">
        <f t="shared" si="750"/>
        <v>40</v>
      </c>
      <c r="BR58" s="39">
        <f t="shared" si="750"/>
        <v>0</v>
      </c>
      <c r="BS58" s="39">
        <f t="shared" ref="BS58:ED58" si="751">BS59*0.1+BS61*0.15+BS66*0.15+BS70*0.2+BS71*0.2+BS75*0.05+BS77*0.1+BS79*0.05</f>
        <v>40</v>
      </c>
      <c r="BT58" s="39">
        <f t="shared" si="751"/>
        <v>0</v>
      </c>
      <c r="BU58" s="39">
        <f t="shared" si="751"/>
        <v>40</v>
      </c>
      <c r="BV58" s="39">
        <f t="shared" si="751"/>
        <v>0</v>
      </c>
      <c r="BW58" s="39">
        <f t="shared" si="751"/>
        <v>40</v>
      </c>
      <c r="BX58" s="39">
        <f t="shared" si="751"/>
        <v>0</v>
      </c>
      <c r="BY58" s="39">
        <f t="shared" si="751"/>
        <v>40</v>
      </c>
      <c r="BZ58" s="39">
        <f t="shared" si="751"/>
        <v>0</v>
      </c>
      <c r="CA58" s="39">
        <f t="shared" si="751"/>
        <v>40</v>
      </c>
      <c r="CB58" s="39">
        <f t="shared" si="751"/>
        <v>0</v>
      </c>
      <c r="CC58" s="39">
        <f t="shared" si="751"/>
        <v>40</v>
      </c>
      <c r="CD58" s="39">
        <f t="shared" si="751"/>
        <v>0</v>
      </c>
      <c r="CE58" s="39">
        <f t="shared" si="751"/>
        <v>40</v>
      </c>
      <c r="CF58" s="39">
        <f t="shared" si="751"/>
        <v>0</v>
      </c>
      <c r="CG58" s="39">
        <f t="shared" si="751"/>
        <v>40</v>
      </c>
      <c r="CH58" s="39">
        <f t="shared" si="751"/>
        <v>0</v>
      </c>
      <c r="CI58" s="39">
        <f t="shared" si="751"/>
        <v>40</v>
      </c>
      <c r="CJ58" s="39">
        <f t="shared" si="751"/>
        <v>0</v>
      </c>
      <c r="CK58" s="39">
        <f t="shared" si="751"/>
        <v>40</v>
      </c>
      <c r="CL58" s="39">
        <f t="shared" si="751"/>
        <v>0</v>
      </c>
      <c r="CM58" s="39">
        <f t="shared" si="751"/>
        <v>40</v>
      </c>
      <c r="CN58" s="39">
        <f t="shared" si="751"/>
        <v>0</v>
      </c>
      <c r="CO58" s="39">
        <f t="shared" si="751"/>
        <v>40</v>
      </c>
      <c r="CP58" s="39">
        <f t="shared" si="751"/>
        <v>0</v>
      </c>
      <c r="CQ58" s="39">
        <f t="shared" si="751"/>
        <v>40</v>
      </c>
      <c r="CR58" s="39">
        <f t="shared" si="751"/>
        <v>0</v>
      </c>
      <c r="CS58" s="39">
        <f t="shared" si="751"/>
        <v>40</v>
      </c>
      <c r="CT58" s="39">
        <f t="shared" si="751"/>
        <v>0</v>
      </c>
      <c r="CU58" s="39">
        <f t="shared" si="751"/>
        <v>40</v>
      </c>
      <c r="CV58" s="39">
        <f t="shared" si="751"/>
        <v>0</v>
      </c>
      <c r="CW58" s="39">
        <f t="shared" si="751"/>
        <v>40</v>
      </c>
      <c r="CX58" s="39">
        <f t="shared" si="751"/>
        <v>0</v>
      </c>
      <c r="CY58" s="39">
        <f t="shared" si="751"/>
        <v>40</v>
      </c>
      <c r="CZ58" s="39">
        <f t="shared" si="751"/>
        <v>0</v>
      </c>
      <c r="DA58" s="39">
        <f t="shared" si="751"/>
        <v>40</v>
      </c>
      <c r="DB58" s="39">
        <f t="shared" si="751"/>
        <v>0.74379957480177872</v>
      </c>
      <c r="DC58" s="39">
        <f t="shared" si="751"/>
        <v>76.954895032217834</v>
      </c>
      <c r="DD58" s="39">
        <f t="shared" si="751"/>
        <v>0</v>
      </c>
      <c r="DE58" s="39">
        <f t="shared" si="751"/>
        <v>40</v>
      </c>
      <c r="DF58" s="39">
        <f t="shared" si="751"/>
        <v>0</v>
      </c>
      <c r="DG58" s="39">
        <f t="shared" si="751"/>
        <v>40</v>
      </c>
      <c r="DH58" s="39">
        <f t="shared" si="751"/>
        <v>1.0585879372407609</v>
      </c>
      <c r="DI58" s="39">
        <f t="shared" si="751"/>
        <v>74.201264129665077</v>
      </c>
      <c r="DJ58" s="39">
        <f t="shared" si="751"/>
        <v>0</v>
      </c>
      <c r="DK58" s="39">
        <f t="shared" si="751"/>
        <v>40</v>
      </c>
      <c r="DL58" s="39">
        <f t="shared" si="751"/>
        <v>0</v>
      </c>
      <c r="DM58" s="39">
        <f t="shared" si="751"/>
        <v>40</v>
      </c>
      <c r="DN58" s="39">
        <f t="shared" si="751"/>
        <v>0</v>
      </c>
      <c r="DO58" s="39">
        <f t="shared" si="751"/>
        <v>40</v>
      </c>
      <c r="DP58" s="39">
        <f t="shared" si="751"/>
        <v>0</v>
      </c>
      <c r="DQ58" s="39">
        <f t="shared" si="751"/>
        <v>40</v>
      </c>
      <c r="DR58" s="39">
        <f t="shared" si="751"/>
        <v>0</v>
      </c>
      <c r="DS58" s="39">
        <f t="shared" si="751"/>
        <v>40</v>
      </c>
      <c r="DT58" s="39">
        <f t="shared" si="751"/>
        <v>3.2808714696259726</v>
      </c>
      <c r="DU58" s="39">
        <f t="shared" si="751"/>
        <v>75.419625321045473</v>
      </c>
      <c r="DV58" s="39">
        <f t="shared" si="751"/>
        <v>0</v>
      </c>
      <c r="DW58" s="39">
        <f t="shared" si="751"/>
        <v>40</v>
      </c>
      <c r="DX58" s="39">
        <f t="shared" si="751"/>
        <v>0</v>
      </c>
      <c r="DY58" s="39">
        <f t="shared" si="751"/>
        <v>40</v>
      </c>
      <c r="DZ58" s="39">
        <f t="shared" si="751"/>
        <v>1.1978879187206992</v>
      </c>
      <c r="EA58" s="39">
        <f t="shared" si="751"/>
        <v>76.296863045141549</v>
      </c>
      <c r="EB58" s="39">
        <f t="shared" si="751"/>
        <v>0</v>
      </c>
      <c r="EC58" s="39">
        <f t="shared" si="751"/>
        <v>40</v>
      </c>
      <c r="ED58" s="39">
        <f t="shared" si="751"/>
        <v>0.33832839101026824</v>
      </c>
      <c r="EE58" s="39">
        <f t="shared" ref="EE58:FA58" si="752">EE59*0.1+EE61*0.15+EE66*0.15+EE70*0.2+EE71*0.2+EE75*0.05+EE77*0.1+EE79*0.05</f>
        <v>58.906639839034206</v>
      </c>
      <c r="EF58" s="39">
        <f t="shared" si="752"/>
        <v>0.56465306699636186</v>
      </c>
      <c r="EG58" s="39">
        <f t="shared" si="752"/>
        <v>45.775580349081814</v>
      </c>
      <c r="EH58" s="39">
        <f t="shared" si="752"/>
        <v>0</v>
      </c>
      <c r="EI58" s="39">
        <f t="shared" si="752"/>
        <v>40</v>
      </c>
      <c r="EJ58" s="39">
        <f t="shared" si="752"/>
        <v>0</v>
      </c>
      <c r="EK58" s="39">
        <f t="shared" si="752"/>
        <v>40</v>
      </c>
      <c r="EL58" s="39">
        <f t="shared" si="752"/>
        <v>0</v>
      </c>
      <c r="EM58" s="39">
        <f t="shared" si="752"/>
        <v>40</v>
      </c>
      <c r="EN58" s="39">
        <f t="shared" si="752"/>
        <v>0</v>
      </c>
      <c r="EO58" s="39">
        <f t="shared" si="752"/>
        <v>40</v>
      </c>
      <c r="EP58" s="39">
        <f t="shared" si="752"/>
        <v>0</v>
      </c>
      <c r="EQ58" s="39">
        <f t="shared" si="752"/>
        <v>40</v>
      </c>
      <c r="ER58" s="39">
        <f t="shared" si="752"/>
        <v>0</v>
      </c>
      <c r="ES58" s="39">
        <f t="shared" si="752"/>
        <v>40</v>
      </c>
      <c r="ET58" s="39">
        <f t="shared" si="752"/>
        <v>0</v>
      </c>
      <c r="EU58" s="39">
        <f t="shared" si="752"/>
        <v>40</v>
      </c>
      <c r="EV58" s="39">
        <f t="shared" si="752"/>
        <v>0</v>
      </c>
      <c r="EW58" s="39">
        <f t="shared" si="752"/>
        <v>40</v>
      </c>
      <c r="EX58" s="39">
        <f t="shared" si="752"/>
        <v>0</v>
      </c>
      <c r="EY58" s="39">
        <f t="shared" si="752"/>
        <v>40</v>
      </c>
      <c r="EZ58" s="39">
        <f t="shared" si="752"/>
        <v>0</v>
      </c>
      <c r="FA58" s="39">
        <f t="shared" si="752"/>
        <v>40</v>
      </c>
    </row>
    <row r="59" spans="1:157" s="31" customFormat="1" ht="82.5" customHeight="1">
      <c r="A59" s="52">
        <v>1</v>
      </c>
      <c r="B59" s="52" t="s">
        <v>227</v>
      </c>
      <c r="C59" s="66" t="s">
        <v>231</v>
      </c>
      <c r="D59" s="27" t="s">
        <v>228</v>
      </c>
      <c r="E59" s="27">
        <v>100</v>
      </c>
      <c r="F59" s="48">
        <f>IF(F28=0,0,F29/F28)</f>
        <v>1</v>
      </c>
      <c r="G59" s="48">
        <f>IF(F59&gt;=0.9,100,F59*100)</f>
        <v>100</v>
      </c>
      <c r="H59" s="48">
        <f>IF(H28=0,0,H29/H28)</f>
        <v>0.91003931055337162</v>
      </c>
      <c r="I59" s="48">
        <f>IF(H59&gt;=0.9,100,H59*100)</f>
        <v>100</v>
      </c>
      <c r="J59" s="48">
        <f>IF(J28=0,0,J29/J28)</f>
        <v>1</v>
      </c>
      <c r="K59" s="48">
        <f>IF(J59&gt;=0.9,100,J59*100)</f>
        <v>100</v>
      </c>
      <c r="L59" s="48">
        <f>IF(L28=0,0,L29/L28)</f>
        <v>1</v>
      </c>
      <c r="M59" s="48">
        <f>IF(L59&gt;=0.9,100,L59*100)</f>
        <v>100</v>
      </c>
      <c r="N59" s="48">
        <f>IF(N28=0,0,N29/N28)</f>
        <v>1</v>
      </c>
      <c r="O59" s="48">
        <f>IF(N59&gt;=0.9,100,N59*100)</f>
        <v>100</v>
      </c>
      <c r="P59" s="48">
        <f>IF(P28=0,0,P29/P28)</f>
        <v>1</v>
      </c>
      <c r="Q59" s="48">
        <f>IF(P59&gt;=0.9,100,P59*100)</f>
        <v>100</v>
      </c>
      <c r="R59" s="48">
        <f t="shared" ref="R59" si="753">IF(R28=0,0,R29/R28)</f>
        <v>1</v>
      </c>
      <c r="S59" s="48">
        <f t="shared" ref="S59" si="754">IF(R59&gt;=0.9,100,R59*100)</f>
        <v>100</v>
      </c>
      <c r="T59" s="48">
        <f t="shared" ref="T59" si="755">IF(T28=0,0,T29/T28)</f>
        <v>1</v>
      </c>
      <c r="U59" s="48">
        <f t="shared" ref="U59" si="756">IF(T59&gt;=0.9,100,T59*100)</f>
        <v>100</v>
      </c>
      <c r="V59" s="48">
        <f t="shared" ref="V59" si="757">IF(V28=0,0,V29/V28)</f>
        <v>1</v>
      </c>
      <c r="W59" s="48">
        <f t="shared" ref="W59" si="758">IF(V59&gt;=0.9,100,V59*100)</f>
        <v>100</v>
      </c>
      <c r="X59" s="48">
        <f t="shared" ref="X59" si="759">IF(X28=0,0,X29/X28)</f>
        <v>1</v>
      </c>
      <c r="Y59" s="48">
        <f t="shared" ref="Y59" si="760">IF(X59&gt;=0.9,100,X59*100)</f>
        <v>100</v>
      </c>
      <c r="Z59" s="48">
        <f t="shared" ref="Z59" si="761">IF(Z28=0,0,Z29/Z28)</f>
        <v>1</v>
      </c>
      <c r="AA59" s="48">
        <f t="shared" ref="AA59" si="762">IF(Z59&gt;=0.9,100,Z59*100)</f>
        <v>100</v>
      </c>
      <c r="AB59" s="48">
        <f t="shared" ref="AB59" si="763">IF(AB28=0,0,AB29/AB28)</f>
        <v>1</v>
      </c>
      <c r="AC59" s="48">
        <f t="shared" ref="AC59" si="764">IF(AB59&gt;=0.9,100,AB59*100)</f>
        <v>100</v>
      </c>
      <c r="AD59" s="48">
        <f t="shared" ref="AD59" si="765">IF(AD28=0,0,AD29/AD28)</f>
        <v>1</v>
      </c>
      <c r="AE59" s="48">
        <f t="shared" ref="AE59" si="766">IF(AD59&gt;=0.9,100,AD59*100)</f>
        <v>100</v>
      </c>
      <c r="AF59" s="48">
        <f t="shared" ref="AF59" si="767">IF(AF28=0,0,AF29/AF28)</f>
        <v>0</v>
      </c>
      <c r="AG59" s="48">
        <f t="shared" ref="AG59" si="768">IF(AF59&gt;=0.9,100,AF59*100)</f>
        <v>0</v>
      </c>
      <c r="AH59" s="48">
        <f t="shared" ref="AH59" si="769">IF(AH28=0,0,AH29/AH28)</f>
        <v>1</v>
      </c>
      <c r="AI59" s="48">
        <f t="shared" ref="AI59" si="770">IF(AH59&gt;=0.9,100,AH59*100)</f>
        <v>100</v>
      </c>
      <c r="AJ59" s="48">
        <f t="shared" ref="AJ59" si="771">IF(AJ28=0,0,AJ29/AJ28)</f>
        <v>1</v>
      </c>
      <c r="AK59" s="48">
        <f t="shared" ref="AK59" si="772">IF(AJ59&gt;=0.9,100,AJ59*100)</f>
        <v>100</v>
      </c>
      <c r="AL59" s="48">
        <f t="shared" ref="AL59" si="773">IF(AL28=0,0,AL29/AL28)</f>
        <v>1</v>
      </c>
      <c r="AM59" s="48">
        <f t="shared" ref="AM59" si="774">IF(AL59&gt;=0.9,100,AL59*100)</f>
        <v>100</v>
      </c>
      <c r="AN59" s="51">
        <f t="shared" ref="AN59" si="775">IF(AN28=0,0,AN29/AN28)</f>
        <v>1</v>
      </c>
      <c r="AO59" s="51">
        <f t="shared" ref="AO59" si="776">IF(AN59&gt;=0.9,100,AN59*100)</f>
        <v>100</v>
      </c>
      <c r="AP59" s="51">
        <f t="shared" ref="AP59" si="777">IF(AP28=0,0,AP29/AP28)</f>
        <v>0</v>
      </c>
      <c r="AQ59" s="51">
        <f t="shared" ref="AQ59" si="778">IF(AP59&gt;=0.9,100,AP59*100)</f>
        <v>0</v>
      </c>
      <c r="AR59" s="48">
        <f t="shared" ref="AR59" si="779">IF(AR28=0,0,AR29/AR28)</f>
        <v>0.9988236185119449</v>
      </c>
      <c r="AS59" s="48">
        <f t="shared" ref="AS59" si="780">IF(AR59&gt;=0.9,100,AR59*100)</f>
        <v>100</v>
      </c>
      <c r="AT59" s="48">
        <f t="shared" ref="AT59" si="781">IF(AT28=0,0,AT29/AT28)</f>
        <v>0</v>
      </c>
      <c r="AU59" s="48">
        <f t="shared" ref="AU59" si="782">IF(AT59&gt;=0.9,100,AT59*100)</f>
        <v>0</v>
      </c>
      <c r="AV59" s="51">
        <f t="shared" ref="AV59" si="783">IF(AV28=0,0,AV29/AV28)</f>
        <v>0</v>
      </c>
      <c r="AW59" s="51">
        <f t="shared" ref="AW59" si="784">IF(AV59&gt;=0.9,100,AV59*100)</f>
        <v>0</v>
      </c>
      <c r="AX59" s="51">
        <f t="shared" ref="AX59" si="785">IF(AX28=0,0,AX29/AX28)</f>
        <v>0</v>
      </c>
      <c r="AY59" s="51">
        <f t="shared" ref="AY59" si="786">IF(AX59&gt;=0.9,100,AX59*100)</f>
        <v>0</v>
      </c>
      <c r="AZ59" s="51">
        <f t="shared" ref="AZ59" si="787">IF(AZ28=0,0,AZ29/AZ28)</f>
        <v>1</v>
      </c>
      <c r="BA59" s="51">
        <f t="shared" ref="BA59" si="788">IF(AZ59&gt;=0.9,100,AZ59*100)</f>
        <v>100</v>
      </c>
      <c r="BB59" s="51">
        <f t="shared" ref="BB59" si="789">IF(BB28=0,0,BB29/BB28)</f>
        <v>0</v>
      </c>
      <c r="BC59" s="51">
        <f t="shared" ref="BC59" si="790">IF(BB59&gt;=0.9,100,BB59*100)</f>
        <v>0</v>
      </c>
      <c r="BD59" s="51">
        <f t="shared" ref="BD59" si="791">IF(BD28=0,0,BD29/BD28)</f>
        <v>1</v>
      </c>
      <c r="BE59" s="51">
        <f t="shared" ref="BE59" si="792">IF(BD59&gt;=0.9,100,BD59*100)</f>
        <v>100</v>
      </c>
      <c r="BF59" s="51">
        <f t="shared" ref="BF59" si="793">IF(BF28=0,0,BF29/BF28)</f>
        <v>1</v>
      </c>
      <c r="BG59" s="51">
        <f t="shared" ref="BG59" si="794">IF(BF59&gt;=0.9,100,BF59*100)</f>
        <v>100</v>
      </c>
      <c r="BH59" s="51">
        <f t="shared" ref="BH59" si="795">IF(BH28=0,0,BH29/BH28)</f>
        <v>0</v>
      </c>
      <c r="BI59" s="51">
        <f t="shared" ref="BI59" si="796">IF(BH59&gt;=0.9,100,BH59*100)</f>
        <v>0</v>
      </c>
      <c r="BJ59" s="51">
        <f t="shared" ref="BJ59" si="797">IF(BJ28=0,0,BJ29/BJ28)</f>
        <v>1</v>
      </c>
      <c r="BK59" s="51">
        <f t="shared" ref="BK59" si="798">IF(BJ59&gt;=0.9,100,BJ59*100)</f>
        <v>100</v>
      </c>
      <c r="BL59" s="51">
        <f t="shared" ref="BL59" si="799">IF(BL28=0,0,BL29/BL28)</f>
        <v>0</v>
      </c>
      <c r="BM59" s="51">
        <f t="shared" ref="BM59" si="800">IF(BL59&gt;=0.9,100,BL59*100)</f>
        <v>0</v>
      </c>
      <c r="BN59" s="51">
        <f t="shared" ref="BN59" si="801">IF(BN28=0,0,BN29/BN28)</f>
        <v>0</v>
      </c>
      <c r="BO59" s="51">
        <f t="shared" ref="BO59" si="802">IF(BN59&gt;=0.9,100,BN59*100)</f>
        <v>0</v>
      </c>
      <c r="BP59" s="51">
        <f t="shared" ref="BP59" si="803">IF(BP28=0,0,BP29/BP28)</f>
        <v>0</v>
      </c>
      <c r="BQ59" s="51">
        <f t="shared" ref="BQ59" si="804">IF(BP59&gt;=0.9,100,BP59*100)</f>
        <v>0</v>
      </c>
      <c r="BR59" s="51">
        <f t="shared" ref="BR59" si="805">IF(BR28=0,0,BR29/BR28)</f>
        <v>0</v>
      </c>
      <c r="BS59" s="51">
        <f t="shared" ref="BS59" si="806">IF(BR59&gt;=0.9,100,BR59*100)</f>
        <v>0</v>
      </c>
      <c r="BT59" s="51">
        <f t="shared" ref="BT59" si="807">IF(BT28=0,0,BT29/BT28)</f>
        <v>0</v>
      </c>
      <c r="BU59" s="51">
        <f t="shared" ref="BU59" si="808">IF(BT59&gt;=0.9,100,BT59*100)</f>
        <v>0</v>
      </c>
      <c r="BV59" s="51">
        <f t="shared" ref="BV59" si="809">IF(BV28=0,0,BV29/BV28)</f>
        <v>0</v>
      </c>
      <c r="BW59" s="51">
        <f t="shared" ref="BW59" si="810">IF(BV59&gt;=0.9,100,BV59*100)</f>
        <v>0</v>
      </c>
      <c r="BX59" s="51">
        <f t="shared" ref="BX59" si="811">IF(BX28=0,0,BX29/BX28)</f>
        <v>0</v>
      </c>
      <c r="BY59" s="51">
        <f t="shared" ref="BY59" si="812">IF(BX59&gt;=0.9,100,BX59*100)</f>
        <v>0</v>
      </c>
      <c r="BZ59" s="51">
        <f t="shared" ref="BZ59" si="813">IF(BZ28=0,0,BZ29/BZ28)</f>
        <v>0</v>
      </c>
      <c r="CA59" s="51">
        <f t="shared" ref="CA59" si="814">IF(BZ59&gt;=0.9,100,BZ59*100)</f>
        <v>0</v>
      </c>
      <c r="CB59" s="51">
        <f t="shared" ref="CB59" si="815">IF(CB28=0,0,CB29/CB28)</f>
        <v>0</v>
      </c>
      <c r="CC59" s="51">
        <f t="shared" ref="CC59" si="816">IF(CB59&gt;=0.9,100,CB59*100)</f>
        <v>0</v>
      </c>
      <c r="CD59" s="51">
        <f t="shared" ref="CD59" si="817">IF(CD28=0,0,CD29/CD28)</f>
        <v>0</v>
      </c>
      <c r="CE59" s="51">
        <f t="shared" ref="CE59" si="818">IF(CD59&gt;=0.9,100,CD59*100)</f>
        <v>0</v>
      </c>
      <c r="CF59" s="51">
        <f t="shared" ref="CF59" si="819">IF(CF28=0,0,CF29/CF28)</f>
        <v>0</v>
      </c>
      <c r="CG59" s="51">
        <f t="shared" ref="CG59" si="820">IF(CF59&gt;=0.9,100,CF59*100)</f>
        <v>0</v>
      </c>
      <c r="CH59" s="51">
        <f t="shared" ref="CH59" si="821">IF(CH28=0,0,CH29/CH28)</f>
        <v>0</v>
      </c>
      <c r="CI59" s="51">
        <f t="shared" ref="CI59" si="822">IF(CH59&gt;=0.9,100,CH59*100)</f>
        <v>0</v>
      </c>
      <c r="CJ59" s="51">
        <f t="shared" ref="CJ59" si="823">IF(CJ28=0,0,CJ29/CJ28)</f>
        <v>0</v>
      </c>
      <c r="CK59" s="51">
        <f t="shared" ref="CK59" si="824">IF(CJ59&gt;=0.9,100,CJ59*100)</f>
        <v>0</v>
      </c>
      <c r="CL59" s="51">
        <f t="shared" ref="CL59" si="825">IF(CL28=0,0,CL29/CL28)</f>
        <v>0</v>
      </c>
      <c r="CM59" s="51">
        <f t="shared" ref="CM59" si="826">IF(CL59&gt;=0.9,100,CL59*100)</f>
        <v>0</v>
      </c>
      <c r="CN59" s="51">
        <f t="shared" ref="CN59" si="827">IF(CN28=0,0,CN29/CN28)</f>
        <v>0</v>
      </c>
      <c r="CO59" s="51">
        <f t="shared" ref="CO59" si="828">IF(CN59&gt;=0.9,100,CN59*100)</f>
        <v>0</v>
      </c>
      <c r="CP59" s="51">
        <f t="shared" ref="CP59" si="829">IF(CP28=0,0,CP29/CP28)</f>
        <v>0</v>
      </c>
      <c r="CQ59" s="51">
        <f t="shared" ref="CQ59" si="830">IF(CP59&gt;=0.9,100,CP59*100)</f>
        <v>0</v>
      </c>
      <c r="CR59" s="51">
        <f t="shared" ref="CR59" si="831">IF(CR28=0,0,CR29/CR28)</f>
        <v>0</v>
      </c>
      <c r="CS59" s="51">
        <f t="shared" ref="CS59" si="832">IF(CR59&gt;=0.9,100,CR59*100)</f>
        <v>0</v>
      </c>
      <c r="CT59" s="51">
        <f t="shared" ref="CT59" si="833">IF(CT28=0,0,CT29/CT28)</f>
        <v>0</v>
      </c>
      <c r="CU59" s="51">
        <f t="shared" ref="CU59" si="834">IF(CT59&gt;=0.9,100,CT59*100)</f>
        <v>0</v>
      </c>
      <c r="CV59" s="51">
        <f t="shared" ref="CV59" si="835">IF(CV28=0,0,CV29/CV28)</f>
        <v>0</v>
      </c>
      <c r="CW59" s="51">
        <f t="shared" ref="CW59" si="836">IF(CV59&gt;=0.9,100,CV59*100)</f>
        <v>0</v>
      </c>
      <c r="CX59" s="51">
        <f t="shared" ref="CX59" si="837">IF(CX28=0,0,CX29/CX28)</f>
        <v>0</v>
      </c>
      <c r="CY59" s="51">
        <f t="shared" ref="CY59" si="838">IF(CX59&gt;=0.9,100,CX59*100)</f>
        <v>0</v>
      </c>
      <c r="CZ59" s="51">
        <f t="shared" ref="CZ59" si="839">IF(CZ28=0,0,CZ29/CZ28)</f>
        <v>0</v>
      </c>
      <c r="DA59" s="51">
        <f t="shared" ref="DA59" si="840">IF(CZ59&gt;=0.9,100,CZ59*100)</f>
        <v>0</v>
      </c>
      <c r="DB59" s="51">
        <f t="shared" ref="DB59" si="841">IF(DB28=0,0,DB29/DB28)</f>
        <v>0.69548950322178338</v>
      </c>
      <c r="DC59" s="51">
        <f t="shared" ref="DC59" si="842">IF(DB59&gt;=0.9,100,DB59*100)</f>
        <v>69.548950322178342</v>
      </c>
      <c r="DD59" s="51">
        <f t="shared" ref="DD59" si="843">IF(DD28=0,0,DD29/DD28)</f>
        <v>0</v>
      </c>
      <c r="DE59" s="51">
        <f t="shared" ref="DE59" si="844">IF(DD59&gt;=0.9,100,DD59*100)</f>
        <v>0</v>
      </c>
      <c r="DF59" s="51">
        <f t="shared" ref="DF59" si="845">IF(DF28=0,0,DF29/DF28)</f>
        <v>0</v>
      </c>
      <c r="DG59" s="51">
        <f t="shared" ref="DG59" si="846">IF(DF59&gt;=0.9,100,DF59*100)</f>
        <v>0</v>
      </c>
      <c r="DH59" s="51">
        <f t="shared" ref="DH59" si="847">IF(DH28=0,0,DH29/DH28)</f>
        <v>0.42012641296650843</v>
      </c>
      <c r="DI59" s="51">
        <f t="shared" ref="DI59" si="848">IF(DH59&gt;=0.9,100,DH59*100)</f>
        <v>42.012641296650841</v>
      </c>
      <c r="DJ59" s="51">
        <f t="shared" ref="DJ59" si="849">IF(DJ28=0,0,DJ29/DJ28)</f>
        <v>0</v>
      </c>
      <c r="DK59" s="51">
        <f t="shared" ref="DK59" si="850">IF(DJ59&gt;=0.9,100,DJ59*100)</f>
        <v>0</v>
      </c>
      <c r="DL59" s="51">
        <f t="shared" ref="DL59" si="851">IF(DL28=0,0,DL29/DL28)</f>
        <v>0</v>
      </c>
      <c r="DM59" s="51">
        <f t="shared" ref="DM59" si="852">IF(DL59&gt;=0.9,100,DL59*100)</f>
        <v>0</v>
      </c>
      <c r="DN59" s="51">
        <f t="shared" ref="DN59" si="853">IF(DN28=0,0,DN29/DN28)</f>
        <v>0</v>
      </c>
      <c r="DO59" s="51">
        <f t="shared" ref="DO59" si="854">IF(DN59&gt;=0.9,100,DN59*100)</f>
        <v>0</v>
      </c>
      <c r="DP59" s="51">
        <f t="shared" ref="DP59" si="855">IF(DP28=0,0,DP29/DP28)</f>
        <v>0</v>
      </c>
      <c r="DQ59" s="51">
        <f t="shared" ref="DQ59" si="856">IF(DP59&gt;=0.9,100,DP59*100)</f>
        <v>0</v>
      </c>
      <c r="DR59" s="51">
        <f t="shared" ref="DR59" si="857">IF(DR28=0,0,DR29/DR28)</f>
        <v>0</v>
      </c>
      <c r="DS59" s="51">
        <f t="shared" ref="DS59" si="858">IF(DR59&gt;=0.9,100,DR59*100)</f>
        <v>0</v>
      </c>
      <c r="DT59" s="51">
        <f t="shared" ref="DT59" si="859">IF(DT28=0,0,DT29/DT28)</f>
        <v>0.54196253210454759</v>
      </c>
      <c r="DU59" s="51">
        <f t="shared" ref="DU59" si="860">IF(DT59&gt;=0.9,100,DT59*100)</f>
        <v>54.196253210454756</v>
      </c>
      <c r="DV59" s="51">
        <f t="shared" ref="DV59" si="861">IF(DV28=0,0,DV29/DV28)</f>
        <v>0</v>
      </c>
      <c r="DW59" s="51">
        <f t="shared" ref="DW59" si="862">IF(DV59&gt;=0.9,100,DV59*100)</f>
        <v>0</v>
      </c>
      <c r="DX59" s="51">
        <f t="shared" ref="DX59" si="863">IF(DX28=0,0,DX29/DX28)</f>
        <v>0</v>
      </c>
      <c r="DY59" s="51">
        <f t="shared" ref="DY59" si="864">IF(DX59&gt;=0.9,100,DX59*100)</f>
        <v>0</v>
      </c>
      <c r="DZ59" s="51">
        <f t="shared" ref="DZ59" si="865">IF(DZ28=0,0,DZ29/DZ28)</f>
        <v>0.62968630451415453</v>
      </c>
      <c r="EA59" s="51">
        <f t="shared" ref="EA59" si="866">IF(DZ59&gt;=0.9,100,DZ59*100)</f>
        <v>62.96863045141545</v>
      </c>
      <c r="EB59" s="51">
        <f t="shared" ref="EB59" si="867">IF(EB28=0,0,EB29/EB28)</f>
        <v>0</v>
      </c>
      <c r="EC59" s="51">
        <f t="shared" ref="EC59" si="868">IF(EB59&gt;=0.9,100,EB59*100)</f>
        <v>0</v>
      </c>
      <c r="ED59" s="51">
        <f t="shared" ref="ED59" si="869">IF(ED28=0,0,ED29/ED28)</f>
        <v>0.3906639839034205</v>
      </c>
      <c r="EE59" s="51">
        <f t="shared" ref="EE59" si="870">IF(ED59&gt;=0.9,100,ED59*100)</f>
        <v>39.066398390342052</v>
      </c>
      <c r="EF59" s="51">
        <f t="shared" ref="EF59" si="871">IF(EF28=0,0,EF29/EF28)</f>
        <v>0.48815015569138503</v>
      </c>
      <c r="EG59" s="51">
        <f t="shared" ref="EG59" si="872">IF(EF59&gt;=0.9,100,EF59*100)</f>
        <v>48.815015569138502</v>
      </c>
      <c r="EH59" s="51">
        <f t="shared" ref="EH59" si="873">IF(EH28=0,0,EH29/EH28)</f>
        <v>0</v>
      </c>
      <c r="EI59" s="51">
        <f t="shared" ref="EI59" si="874">IF(EH59&gt;=0.9,100,EH59*100)</f>
        <v>0</v>
      </c>
      <c r="EJ59" s="51">
        <f t="shared" ref="EJ59" si="875">IF(EJ28=0,0,EJ29/EJ28)</f>
        <v>0</v>
      </c>
      <c r="EK59" s="51">
        <f t="shared" ref="EK59" si="876">IF(EJ59&gt;=0.9,100,EJ59*100)</f>
        <v>0</v>
      </c>
      <c r="EL59" s="51">
        <f t="shared" ref="EL59" si="877">IF(EL28=0,0,EL29/EL28)</f>
        <v>0</v>
      </c>
      <c r="EM59" s="51">
        <f t="shared" ref="EM59" si="878">IF(EL59&gt;=0.9,100,EL59*100)</f>
        <v>0</v>
      </c>
      <c r="EN59" s="51">
        <f t="shared" ref="EN59" si="879">IF(EN28=0,0,EN29/EN28)</f>
        <v>0</v>
      </c>
      <c r="EO59" s="51">
        <f t="shared" ref="EO59" si="880">IF(EN59&gt;=0.9,100,EN59*100)</f>
        <v>0</v>
      </c>
      <c r="EP59" s="51">
        <f t="shared" ref="EP59" si="881">IF(EP28=0,0,EP29/EP28)</f>
        <v>0</v>
      </c>
      <c r="EQ59" s="51">
        <f t="shared" ref="EQ59" si="882">IF(EP59&gt;=0.9,100,EP59*100)</f>
        <v>0</v>
      </c>
      <c r="ER59" s="51">
        <f t="shared" ref="ER59" si="883">IF(ER28=0,0,ER29/ER28)</f>
        <v>0</v>
      </c>
      <c r="ES59" s="51">
        <f t="shared" ref="ES59" si="884">IF(ER59&gt;=0.9,100,ER59*100)</f>
        <v>0</v>
      </c>
      <c r="ET59" s="51">
        <f t="shared" ref="ET59" si="885">IF(ET28=0,0,ET29/ET28)</f>
        <v>0</v>
      </c>
      <c r="EU59" s="51">
        <f t="shared" ref="EU59" si="886">IF(ET59&gt;=0.9,100,ET59*100)</f>
        <v>0</v>
      </c>
      <c r="EV59" s="51">
        <f t="shared" ref="EV59" si="887">IF(EV28=0,0,EV29/EV28)</f>
        <v>0</v>
      </c>
      <c r="EW59" s="51">
        <f t="shared" ref="EW59" si="888">IF(EV59&gt;=0.9,100,EV59*100)</f>
        <v>0</v>
      </c>
      <c r="EX59" s="51">
        <f t="shared" ref="EX59" si="889">IF(EX28=0,0,EX29/EX28)</f>
        <v>0</v>
      </c>
      <c r="EY59" s="51">
        <f t="shared" ref="EY59" si="890">IF(EX59&gt;=0.9,100,EX59*100)</f>
        <v>0</v>
      </c>
      <c r="EZ59" s="51">
        <f t="shared" ref="EZ59" si="891">IF(EZ28=0,0,EZ29/EZ28)</f>
        <v>0</v>
      </c>
      <c r="FA59" s="51">
        <f t="shared" ref="FA59" si="892">IF(EZ59&gt;=0.9,100,EZ59*100)</f>
        <v>0</v>
      </c>
    </row>
    <row r="60" spans="1:157" s="31" customFormat="1" ht="54.75" customHeight="1">
      <c r="A60" s="52"/>
      <c r="B60" s="52"/>
      <c r="C60" s="66"/>
      <c r="D60" s="27" t="s">
        <v>229</v>
      </c>
      <c r="E60" s="27" t="s">
        <v>230</v>
      </c>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51"/>
      <c r="AO60" s="51"/>
      <c r="AP60" s="51"/>
      <c r="AQ60" s="51"/>
      <c r="AR60" s="48"/>
      <c r="AS60" s="48"/>
      <c r="AT60" s="48"/>
      <c r="AU60" s="48"/>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c r="DT60" s="51"/>
      <c r="DU60" s="51"/>
      <c r="DV60" s="51"/>
      <c r="DW60" s="51"/>
      <c r="DX60" s="51"/>
      <c r="DY60" s="51"/>
      <c r="DZ60" s="51"/>
      <c r="EA60" s="51"/>
      <c r="EB60" s="51"/>
      <c r="EC60" s="51"/>
      <c r="ED60" s="51"/>
      <c r="EE60" s="51"/>
      <c r="EF60" s="51"/>
      <c r="EG60" s="51"/>
      <c r="EH60" s="51"/>
      <c r="EI60" s="51"/>
      <c r="EJ60" s="51"/>
      <c r="EK60" s="51"/>
      <c r="EL60" s="51"/>
      <c r="EM60" s="51"/>
      <c r="EN60" s="51"/>
      <c r="EO60" s="51"/>
      <c r="EP60" s="51"/>
      <c r="EQ60" s="51"/>
      <c r="ER60" s="51"/>
      <c r="ES60" s="51"/>
      <c r="ET60" s="51"/>
      <c r="EU60" s="51"/>
      <c r="EV60" s="51"/>
      <c r="EW60" s="51"/>
      <c r="EX60" s="51"/>
      <c r="EY60" s="51"/>
      <c r="EZ60" s="51"/>
      <c r="FA60" s="51"/>
    </row>
    <row r="61" spans="1:157" s="31" customFormat="1" ht="38.25" customHeight="1">
      <c r="A61" s="52">
        <v>2</v>
      </c>
      <c r="B61" s="52" t="s">
        <v>232</v>
      </c>
      <c r="C61" s="53" t="s">
        <v>233</v>
      </c>
      <c r="D61" s="27" t="s">
        <v>234</v>
      </c>
      <c r="E61" s="27">
        <v>100</v>
      </c>
      <c r="F61" s="49">
        <f>IF(F31=0,0,F30/F31)</f>
        <v>2.3333333333333335</v>
      </c>
      <c r="G61" s="48">
        <f>IF(F61&lt;2,0,IF(F61&lt;2.5,25,IF(F61&lt;3,50,IF(F61&lt;3.5,75,100))))</f>
        <v>25</v>
      </c>
      <c r="H61" s="49">
        <f t="shared" ref="H61" si="893">IF(H31=0,0,H30/H31)</f>
        <v>2</v>
      </c>
      <c r="I61" s="48">
        <f t="shared" ref="I61" si="894">IF(H61&lt;2,0,IF(H61&lt;2.5,25,IF(H61&lt;3,50,IF(H61&lt;3.5,75,100))))</f>
        <v>25</v>
      </c>
      <c r="J61" s="49">
        <f t="shared" ref="J61" si="895">IF(J31=0,0,J30/J31)</f>
        <v>6</v>
      </c>
      <c r="K61" s="48">
        <f t="shared" ref="K61:O61" si="896">IF(J61&lt;2,0,IF(J61&lt;2.5,25,IF(J61&lt;3,50,IF(J61&lt;3.5,75,100))))</f>
        <v>100</v>
      </c>
      <c r="L61" s="49">
        <f t="shared" ref="L61" si="897">IF(L31=0,0,L30/L31)</f>
        <v>2</v>
      </c>
      <c r="M61" s="48">
        <f t="shared" si="896"/>
        <v>25</v>
      </c>
      <c r="N61" s="49">
        <f t="shared" ref="N61" si="898">IF(N31=0,0,N30/N31)</f>
        <v>6</v>
      </c>
      <c r="O61" s="48">
        <f t="shared" si="896"/>
        <v>100</v>
      </c>
      <c r="P61" s="49">
        <f t="shared" ref="P61" si="899">IF(P31=0,0,P30/P31)</f>
        <v>4</v>
      </c>
      <c r="Q61" s="48">
        <f t="shared" ref="Q61" si="900">IF(P61&lt;2,0,IF(P61&lt;2.5,25,IF(P61&lt;3,50,IF(P61&lt;3.5,75,100))))</f>
        <v>100</v>
      </c>
      <c r="R61" s="49">
        <f t="shared" ref="R61" si="901">IF(R31=0,0,R30/R31)</f>
        <v>1</v>
      </c>
      <c r="S61" s="48">
        <f t="shared" ref="S61" si="902">IF(R61&lt;2,0,IF(R61&lt;2.5,25,IF(R61&lt;3,50,IF(R61&lt;3.5,75,100))))</f>
        <v>0</v>
      </c>
      <c r="T61" s="49">
        <f t="shared" ref="T61" si="903">IF(T31=0,0,T30/T31)</f>
        <v>2.6666666666666665</v>
      </c>
      <c r="U61" s="48">
        <f t="shared" ref="U61" si="904">IF(T61&lt;2,0,IF(T61&lt;2.5,25,IF(T61&lt;3,50,IF(T61&lt;3.5,75,100))))</f>
        <v>50</v>
      </c>
      <c r="V61" s="49">
        <f t="shared" ref="V61" si="905">IF(V31=0,0,V30/V31)</f>
        <v>1.6666666666666667</v>
      </c>
      <c r="W61" s="48">
        <f t="shared" ref="W61" si="906">IF(V61&lt;2,0,IF(V61&lt;2.5,25,IF(V61&lt;3,50,IF(V61&lt;3.5,75,100))))</f>
        <v>0</v>
      </c>
      <c r="X61" s="49">
        <f t="shared" ref="X61" si="907">IF(X31=0,0,X30/X31)</f>
        <v>4</v>
      </c>
      <c r="Y61" s="48">
        <f t="shared" ref="Y61" si="908">IF(X61&lt;2,0,IF(X61&lt;2.5,25,IF(X61&lt;3,50,IF(X61&lt;3.5,75,100))))</f>
        <v>100</v>
      </c>
      <c r="Z61" s="49">
        <f t="shared" ref="Z61" si="909">IF(Z31=0,0,Z30/Z31)</f>
        <v>3</v>
      </c>
      <c r="AA61" s="48">
        <f t="shared" ref="AA61" si="910">IF(Z61&lt;2,0,IF(Z61&lt;2.5,25,IF(Z61&lt;3,50,IF(Z61&lt;3.5,75,100))))</f>
        <v>75</v>
      </c>
      <c r="AB61" s="49">
        <f t="shared" ref="AB61" si="911">IF(AB31=0,0,AB30/AB31)</f>
        <v>1</v>
      </c>
      <c r="AC61" s="48">
        <f t="shared" ref="AC61" si="912">IF(AB61&lt;2,0,IF(AB61&lt;2.5,25,IF(AB61&lt;3,50,IF(AB61&lt;3.5,75,100))))</f>
        <v>0</v>
      </c>
      <c r="AD61" s="49">
        <f t="shared" ref="AD61" si="913">IF(AD31=0,0,AD30/AD31)</f>
        <v>4.5</v>
      </c>
      <c r="AE61" s="48">
        <f t="shared" ref="AE61" si="914">IF(AD61&lt;2,0,IF(AD61&lt;2.5,25,IF(AD61&lt;3,50,IF(AD61&lt;3.5,75,100))))</f>
        <v>100</v>
      </c>
      <c r="AF61" s="49">
        <f t="shared" ref="AF61" si="915">IF(AF31=0,0,AF30/AF31)</f>
        <v>0</v>
      </c>
      <c r="AG61" s="48">
        <f t="shared" ref="AG61" si="916">IF(AF61&lt;2,0,IF(AF61&lt;2.5,25,IF(AF61&lt;3,50,IF(AF61&lt;3.5,75,100))))</f>
        <v>0</v>
      </c>
      <c r="AH61" s="49">
        <f t="shared" ref="AH61" si="917">IF(AH31=0,0,AH30/AH31)</f>
        <v>7</v>
      </c>
      <c r="AI61" s="48">
        <f t="shared" ref="AI61" si="918">IF(AH61&lt;2,0,IF(AH61&lt;2.5,25,IF(AH61&lt;3,50,IF(AH61&lt;3.5,75,100))))</f>
        <v>100</v>
      </c>
      <c r="AJ61" s="49">
        <f t="shared" ref="AJ61" si="919">IF(AJ31=0,0,AJ30/AJ31)</f>
        <v>0.5</v>
      </c>
      <c r="AK61" s="48">
        <f t="shared" ref="AK61" si="920">IF(AJ61&lt;2,0,IF(AJ61&lt;2.5,25,IF(AJ61&lt;3,50,IF(AJ61&lt;3.5,75,100))))</f>
        <v>0</v>
      </c>
      <c r="AL61" s="49">
        <f t="shared" ref="AL61" si="921">IF(AL31=0,0,AL30/AL31)</f>
        <v>2.095890410958904</v>
      </c>
      <c r="AM61" s="48">
        <f t="shared" ref="AM61" si="922">IF(AL61&lt;2,0,IF(AL61&lt;2.5,25,IF(AL61&lt;3,50,IF(AL61&lt;3.5,75,100))))</f>
        <v>25</v>
      </c>
      <c r="AN61" s="50">
        <f t="shared" ref="AN61" si="923">IF(AN31=0,0,AN30/AN31)</f>
        <v>2.75</v>
      </c>
      <c r="AO61" s="51">
        <f t="shared" ref="AO61" si="924">IF(AN61&lt;2,0,IF(AN61&lt;2.5,25,IF(AN61&lt;3,50,IF(AN61&lt;3.5,75,100))))</f>
        <v>50</v>
      </c>
      <c r="AP61" s="50">
        <f t="shared" ref="AP61" si="925">IF(AP31=0,0,AP30/AP31)</f>
        <v>0</v>
      </c>
      <c r="AQ61" s="51">
        <f t="shared" ref="AQ61" si="926">IF(AP61&lt;2,0,IF(AP61&lt;2.5,25,IF(AP61&lt;3,50,IF(AP61&lt;3.5,75,100))))</f>
        <v>0</v>
      </c>
      <c r="AR61" s="49">
        <f t="shared" ref="AR61" si="927">IF(AR31=0,0,AR30/AR31)</f>
        <v>1.5</v>
      </c>
      <c r="AS61" s="48">
        <f t="shared" ref="AS61" si="928">IF(AR61&lt;2,0,IF(AR61&lt;2.5,25,IF(AR61&lt;3,50,IF(AR61&lt;3.5,75,100))))</f>
        <v>0</v>
      </c>
      <c r="AT61" s="49">
        <f t="shared" ref="AT61" si="929">IF(AT31=0,0,AT30/AT31)</f>
        <v>0</v>
      </c>
      <c r="AU61" s="48">
        <f t="shared" ref="AU61" si="930">IF(AT61&lt;2,0,IF(AT61&lt;2.5,25,IF(AT61&lt;3,50,IF(AT61&lt;3.5,75,100))))</f>
        <v>0</v>
      </c>
      <c r="AV61" s="50">
        <f t="shared" ref="AV61" si="931">IF(AV31=0,0,AV30/AV31)</f>
        <v>0</v>
      </c>
      <c r="AW61" s="51">
        <f t="shared" ref="AW61" si="932">IF(AV61&lt;2,0,IF(AV61&lt;2.5,25,IF(AV61&lt;3,50,IF(AV61&lt;3.5,75,100))))</f>
        <v>0</v>
      </c>
      <c r="AX61" s="50">
        <f t="shared" ref="AX61" si="933">IF(AX31=0,0,AX30/AX31)</f>
        <v>0</v>
      </c>
      <c r="AY61" s="51">
        <f t="shared" ref="AY61" si="934">IF(AX61&lt;2,0,IF(AX61&lt;2.5,25,IF(AX61&lt;3,50,IF(AX61&lt;3.5,75,100))))</f>
        <v>0</v>
      </c>
      <c r="AZ61" s="50">
        <f t="shared" ref="AZ61" si="935">IF(AZ31=0,0,AZ30/AZ31)</f>
        <v>1.5</v>
      </c>
      <c r="BA61" s="51">
        <f t="shared" ref="BA61" si="936">IF(AZ61&lt;2,0,IF(AZ61&lt;2.5,25,IF(AZ61&lt;3,50,IF(AZ61&lt;3.5,75,100))))</f>
        <v>0</v>
      </c>
      <c r="BB61" s="50">
        <f t="shared" ref="BB61" si="937">IF(BB31=0,0,BB30/BB31)</f>
        <v>0</v>
      </c>
      <c r="BC61" s="51">
        <f t="shared" ref="BC61" si="938">IF(BB61&lt;2,0,IF(BB61&lt;2.5,25,IF(BB61&lt;3,50,IF(BB61&lt;3.5,75,100))))</f>
        <v>0</v>
      </c>
      <c r="BD61" s="50">
        <f t="shared" ref="BD61" si="939">IF(BD31=0,0,BD30/BD31)</f>
        <v>2.2000000000000002</v>
      </c>
      <c r="BE61" s="51">
        <f t="shared" ref="BE61" si="940">IF(BD61&lt;2,0,IF(BD61&lt;2.5,25,IF(BD61&lt;3,50,IF(BD61&lt;3.5,75,100))))</f>
        <v>25</v>
      </c>
      <c r="BF61" s="50">
        <f t="shared" ref="BF61" si="941">IF(BF31=0,0,BF30/BF31)</f>
        <v>3.8888888888888888</v>
      </c>
      <c r="BG61" s="51">
        <f t="shared" ref="BG61" si="942">IF(BF61&lt;2,0,IF(BF61&lt;2.5,25,IF(BF61&lt;3,50,IF(BF61&lt;3.5,75,100))))</f>
        <v>100</v>
      </c>
      <c r="BH61" s="50">
        <f t="shared" ref="BH61" si="943">IF(BH31=0,0,BH30/BH31)</f>
        <v>0</v>
      </c>
      <c r="BI61" s="51">
        <f t="shared" ref="BI61" si="944">IF(BH61&lt;2,0,IF(BH61&lt;2.5,25,IF(BH61&lt;3,50,IF(BH61&lt;3.5,75,100))))</f>
        <v>0</v>
      </c>
      <c r="BJ61" s="50">
        <f t="shared" ref="BJ61" si="945">IF(BJ31=0,0,BJ30/BJ31)</f>
        <v>2.1111111111111112</v>
      </c>
      <c r="BK61" s="51">
        <f t="shared" ref="BK61" si="946">IF(BJ61&lt;2,0,IF(BJ61&lt;2.5,25,IF(BJ61&lt;3,50,IF(BJ61&lt;3.5,75,100))))</f>
        <v>25</v>
      </c>
      <c r="BL61" s="50">
        <f t="shared" ref="BL61" si="947">IF(BL31=0,0,BL30/BL31)</f>
        <v>0</v>
      </c>
      <c r="BM61" s="51">
        <f t="shared" ref="BM61" si="948">IF(BL61&lt;2,0,IF(BL61&lt;2.5,25,IF(BL61&lt;3,50,IF(BL61&lt;3.5,75,100))))</f>
        <v>0</v>
      </c>
      <c r="BN61" s="50">
        <f t="shared" ref="BN61" si="949">IF(BN31=0,0,BN30/BN31)</f>
        <v>0</v>
      </c>
      <c r="BO61" s="51">
        <f t="shared" ref="BO61" si="950">IF(BN61&lt;2,0,IF(BN61&lt;2.5,25,IF(BN61&lt;3,50,IF(BN61&lt;3.5,75,100))))</f>
        <v>0</v>
      </c>
      <c r="BP61" s="50">
        <f t="shared" ref="BP61" si="951">IF(BP31=0,0,BP30/BP31)</f>
        <v>0</v>
      </c>
      <c r="BQ61" s="51">
        <f t="shared" ref="BQ61" si="952">IF(BP61&lt;2,0,IF(BP61&lt;2.5,25,IF(BP61&lt;3,50,IF(BP61&lt;3.5,75,100))))</f>
        <v>0</v>
      </c>
      <c r="BR61" s="50">
        <f t="shared" ref="BR61" si="953">IF(BR31=0,0,BR30/BR31)</f>
        <v>0</v>
      </c>
      <c r="BS61" s="51">
        <f t="shared" ref="BS61" si="954">IF(BR61&lt;2,0,IF(BR61&lt;2.5,25,IF(BR61&lt;3,50,IF(BR61&lt;3.5,75,100))))</f>
        <v>0</v>
      </c>
      <c r="BT61" s="50">
        <f t="shared" ref="BT61" si="955">IF(BT31=0,0,BT30/BT31)</f>
        <v>0</v>
      </c>
      <c r="BU61" s="51">
        <f t="shared" ref="BU61" si="956">IF(BT61&lt;2,0,IF(BT61&lt;2.5,25,IF(BT61&lt;3,50,IF(BT61&lt;3.5,75,100))))</f>
        <v>0</v>
      </c>
      <c r="BV61" s="50">
        <f t="shared" ref="BV61" si="957">IF(BV31=0,0,BV30/BV31)</f>
        <v>0</v>
      </c>
      <c r="BW61" s="51">
        <f t="shared" ref="BW61" si="958">IF(BV61&lt;2,0,IF(BV61&lt;2.5,25,IF(BV61&lt;3,50,IF(BV61&lt;3.5,75,100))))</f>
        <v>0</v>
      </c>
      <c r="BX61" s="50">
        <f t="shared" ref="BX61" si="959">IF(BX31=0,0,BX30/BX31)</f>
        <v>0</v>
      </c>
      <c r="BY61" s="51">
        <f t="shared" ref="BY61" si="960">IF(BX61&lt;2,0,IF(BX61&lt;2.5,25,IF(BX61&lt;3,50,IF(BX61&lt;3.5,75,100))))</f>
        <v>0</v>
      </c>
      <c r="BZ61" s="50">
        <f t="shared" ref="BZ61" si="961">IF(BZ31=0,0,BZ30/BZ31)</f>
        <v>0</v>
      </c>
      <c r="CA61" s="51">
        <f t="shared" ref="CA61" si="962">IF(BZ61&lt;2,0,IF(BZ61&lt;2.5,25,IF(BZ61&lt;3,50,IF(BZ61&lt;3.5,75,100))))</f>
        <v>0</v>
      </c>
      <c r="CB61" s="50">
        <f t="shared" ref="CB61" si="963">IF(CB31=0,0,CB30/CB31)</f>
        <v>0</v>
      </c>
      <c r="CC61" s="51">
        <f t="shared" ref="CC61" si="964">IF(CB61&lt;2,0,IF(CB61&lt;2.5,25,IF(CB61&lt;3,50,IF(CB61&lt;3.5,75,100))))</f>
        <v>0</v>
      </c>
      <c r="CD61" s="50">
        <f t="shared" ref="CD61" si="965">IF(CD31=0,0,CD30/CD31)</f>
        <v>0</v>
      </c>
      <c r="CE61" s="51">
        <f t="shared" ref="CE61" si="966">IF(CD61&lt;2,0,IF(CD61&lt;2.5,25,IF(CD61&lt;3,50,IF(CD61&lt;3.5,75,100))))</f>
        <v>0</v>
      </c>
      <c r="CF61" s="50">
        <f t="shared" ref="CF61" si="967">IF(CF31=0,0,CF30/CF31)</f>
        <v>0</v>
      </c>
      <c r="CG61" s="51">
        <f t="shared" ref="CG61" si="968">IF(CF61&lt;2,0,IF(CF61&lt;2.5,25,IF(CF61&lt;3,50,IF(CF61&lt;3.5,75,100))))</f>
        <v>0</v>
      </c>
      <c r="CH61" s="50">
        <f t="shared" ref="CH61" si="969">IF(CH31=0,0,CH30/CH31)</f>
        <v>0</v>
      </c>
      <c r="CI61" s="51">
        <f t="shared" ref="CI61" si="970">IF(CH61&lt;2,0,IF(CH61&lt;2.5,25,IF(CH61&lt;3,50,IF(CH61&lt;3.5,75,100))))</f>
        <v>0</v>
      </c>
      <c r="CJ61" s="50">
        <f t="shared" ref="CJ61" si="971">IF(CJ31=0,0,CJ30/CJ31)</f>
        <v>0</v>
      </c>
      <c r="CK61" s="51">
        <f t="shared" ref="CK61" si="972">IF(CJ61&lt;2,0,IF(CJ61&lt;2.5,25,IF(CJ61&lt;3,50,IF(CJ61&lt;3.5,75,100))))</f>
        <v>0</v>
      </c>
      <c r="CL61" s="50">
        <f t="shared" ref="CL61" si="973">IF(CL31=0,0,CL30/CL31)</f>
        <v>0</v>
      </c>
      <c r="CM61" s="51">
        <f t="shared" ref="CM61" si="974">IF(CL61&lt;2,0,IF(CL61&lt;2.5,25,IF(CL61&lt;3,50,IF(CL61&lt;3.5,75,100))))</f>
        <v>0</v>
      </c>
      <c r="CN61" s="50">
        <f t="shared" ref="CN61" si="975">IF(CN31=0,0,CN30/CN31)</f>
        <v>0</v>
      </c>
      <c r="CO61" s="51">
        <f t="shared" ref="CO61" si="976">IF(CN61&lt;2,0,IF(CN61&lt;2.5,25,IF(CN61&lt;3,50,IF(CN61&lt;3.5,75,100))))</f>
        <v>0</v>
      </c>
      <c r="CP61" s="50">
        <f t="shared" ref="CP61" si="977">IF(CP31=0,0,CP30/CP31)</f>
        <v>0</v>
      </c>
      <c r="CQ61" s="51">
        <f t="shared" ref="CQ61" si="978">IF(CP61&lt;2,0,IF(CP61&lt;2.5,25,IF(CP61&lt;3,50,IF(CP61&lt;3.5,75,100))))</f>
        <v>0</v>
      </c>
      <c r="CR61" s="50">
        <f t="shared" ref="CR61" si="979">IF(CR31=0,0,CR30/CR31)</f>
        <v>0</v>
      </c>
      <c r="CS61" s="51">
        <f t="shared" ref="CS61" si="980">IF(CR61&lt;2,0,IF(CR61&lt;2.5,25,IF(CR61&lt;3,50,IF(CR61&lt;3.5,75,100))))</f>
        <v>0</v>
      </c>
      <c r="CT61" s="50">
        <f t="shared" ref="CT61" si="981">IF(CT31=0,0,CT30/CT31)</f>
        <v>0</v>
      </c>
      <c r="CU61" s="51">
        <f t="shared" ref="CU61" si="982">IF(CT61&lt;2,0,IF(CT61&lt;2.5,25,IF(CT61&lt;3,50,IF(CT61&lt;3.5,75,100))))</f>
        <v>0</v>
      </c>
      <c r="CV61" s="50">
        <f t="shared" ref="CV61" si="983">IF(CV31=0,0,CV30/CV31)</f>
        <v>0</v>
      </c>
      <c r="CW61" s="51">
        <f t="shared" ref="CW61" si="984">IF(CV61&lt;2,0,IF(CV61&lt;2.5,25,IF(CV61&lt;3,50,IF(CV61&lt;3.5,75,100))))</f>
        <v>0</v>
      </c>
      <c r="CX61" s="50">
        <f t="shared" ref="CX61" si="985">IF(CX31=0,0,CX30/CX31)</f>
        <v>0</v>
      </c>
      <c r="CY61" s="51">
        <f t="shared" ref="CY61" si="986">IF(CX61&lt;2,0,IF(CX61&lt;2.5,25,IF(CX61&lt;3,50,IF(CX61&lt;3.5,75,100))))</f>
        <v>0</v>
      </c>
      <c r="CZ61" s="50">
        <f t="shared" ref="CZ61" si="987">IF(CZ31=0,0,CZ30/CZ31)</f>
        <v>0</v>
      </c>
      <c r="DA61" s="51">
        <f t="shared" ref="DA61" si="988">IF(CZ61&lt;2,0,IF(CZ61&lt;2.5,25,IF(CZ61&lt;3,50,IF(CZ61&lt;3.5,75,100))))</f>
        <v>0</v>
      </c>
      <c r="DB61" s="50">
        <f t="shared" ref="DB61" si="989">IF(DB31=0,0,DB30/DB31)</f>
        <v>3.5</v>
      </c>
      <c r="DC61" s="51">
        <f t="shared" ref="DC61" si="990">IF(DB61&lt;2,0,IF(DB61&lt;2.5,25,IF(DB61&lt;3,50,IF(DB61&lt;3.5,75,100))))</f>
        <v>100</v>
      </c>
      <c r="DD61" s="50">
        <f t="shared" ref="DD61" si="991">IF(DD31=0,0,DD30/DD31)</f>
        <v>0</v>
      </c>
      <c r="DE61" s="51">
        <f t="shared" ref="DE61" si="992">IF(DD61&lt;2,0,IF(DD61&lt;2.5,25,IF(DD61&lt;3,50,IF(DD61&lt;3.5,75,100))))</f>
        <v>0</v>
      </c>
      <c r="DF61" s="50">
        <f t="shared" ref="DF61" si="993">IF(DF31=0,0,DF30/DF31)</f>
        <v>0</v>
      </c>
      <c r="DG61" s="51">
        <f t="shared" ref="DG61" si="994">IF(DF61&lt;2,0,IF(DF61&lt;2.5,25,IF(DF61&lt;3,50,IF(DF61&lt;3.5,75,100))))</f>
        <v>0</v>
      </c>
      <c r="DH61" s="50">
        <f t="shared" ref="DH61" si="995">IF(DH31=0,0,DH30/DH31)</f>
        <v>6</v>
      </c>
      <c r="DI61" s="51">
        <f t="shared" ref="DI61" si="996">IF(DH61&lt;2,0,IF(DH61&lt;2.5,25,IF(DH61&lt;3,50,IF(DH61&lt;3.5,75,100))))</f>
        <v>100</v>
      </c>
      <c r="DJ61" s="50">
        <f t="shared" ref="DJ61" si="997">IF(DJ31=0,0,DJ30/DJ31)</f>
        <v>0</v>
      </c>
      <c r="DK61" s="51">
        <f t="shared" ref="DK61" si="998">IF(DJ61&lt;2,0,IF(DJ61&lt;2.5,25,IF(DJ61&lt;3,50,IF(DJ61&lt;3.5,75,100))))</f>
        <v>0</v>
      </c>
      <c r="DL61" s="50">
        <f t="shared" ref="DL61" si="999">IF(DL31=0,0,DL30/DL31)</f>
        <v>0</v>
      </c>
      <c r="DM61" s="51">
        <f t="shared" ref="DM61" si="1000">IF(DL61&lt;2,0,IF(DL61&lt;2.5,25,IF(DL61&lt;3,50,IF(DL61&lt;3.5,75,100))))</f>
        <v>0</v>
      </c>
      <c r="DN61" s="50">
        <f t="shared" ref="DN61" si="1001">IF(DN31=0,0,DN30/DN31)</f>
        <v>0</v>
      </c>
      <c r="DO61" s="51">
        <f t="shared" ref="DO61" si="1002">IF(DN61&lt;2,0,IF(DN61&lt;2.5,25,IF(DN61&lt;3,50,IF(DN61&lt;3.5,75,100))))</f>
        <v>0</v>
      </c>
      <c r="DP61" s="50">
        <f t="shared" ref="DP61" si="1003">IF(DP31=0,0,DP30/DP31)</f>
        <v>0</v>
      </c>
      <c r="DQ61" s="51">
        <f t="shared" ref="DQ61" si="1004">IF(DP61&lt;2,0,IF(DP61&lt;2.5,25,IF(DP61&lt;3,50,IF(DP61&lt;3.5,75,100))))</f>
        <v>0</v>
      </c>
      <c r="DR61" s="50">
        <f t="shared" ref="DR61" si="1005">IF(DR31=0,0,DR30/DR31)</f>
        <v>0</v>
      </c>
      <c r="DS61" s="51">
        <f t="shared" ref="DS61" si="1006">IF(DR61&lt;2,0,IF(DR61&lt;2.5,25,IF(DR61&lt;3,50,IF(DR61&lt;3.5,75,100))))</f>
        <v>0</v>
      </c>
      <c r="DT61" s="50">
        <f t="shared" ref="DT61" si="1007">IF(DT31=0,0,DT30/DT31)</f>
        <v>21</v>
      </c>
      <c r="DU61" s="51">
        <f t="shared" ref="DU61" si="1008">IF(DT61&lt;2,0,IF(DT61&lt;2.5,25,IF(DT61&lt;3,50,IF(DT61&lt;3.5,75,100))))</f>
        <v>100</v>
      </c>
      <c r="DV61" s="50">
        <f t="shared" ref="DV61" si="1009">IF(DV31=0,0,DV30/DV31)</f>
        <v>0</v>
      </c>
      <c r="DW61" s="51">
        <f t="shared" ref="DW61" si="1010">IF(DV61&lt;2,0,IF(DV61&lt;2.5,25,IF(DV61&lt;3,50,IF(DV61&lt;3.5,75,100))))</f>
        <v>0</v>
      </c>
      <c r="DX61" s="50">
        <f t="shared" ref="DX61" si="1011">IF(DX31=0,0,DX30/DX31)</f>
        <v>0</v>
      </c>
      <c r="DY61" s="51">
        <f t="shared" ref="DY61" si="1012">IF(DX61&lt;2,0,IF(DX61&lt;2.5,25,IF(DX61&lt;3,50,IF(DX61&lt;3.5,75,100))))</f>
        <v>0</v>
      </c>
      <c r="DZ61" s="50">
        <f t="shared" ref="DZ61" si="1013">IF(DZ31=0,0,DZ30/DZ31)</f>
        <v>7</v>
      </c>
      <c r="EA61" s="51">
        <f t="shared" ref="EA61" si="1014">IF(DZ61&lt;2,0,IF(DZ61&lt;2.5,25,IF(DZ61&lt;3,50,IF(DZ61&lt;3.5,75,100))))</f>
        <v>100</v>
      </c>
      <c r="EB61" s="50">
        <f t="shared" ref="EB61" si="1015">IF(EB31=0,0,EB30/EB31)</f>
        <v>0</v>
      </c>
      <c r="EC61" s="51">
        <f t="shared" ref="EC61" si="1016">IF(EB61&lt;2,0,IF(EB61&lt;2.5,25,IF(EB61&lt;3,50,IF(EB61&lt;3.5,75,100))))</f>
        <v>0</v>
      </c>
      <c r="ED61" s="50">
        <f t="shared" ref="ED61" si="1017">IF(ED31=0,0,ED30/ED31)</f>
        <v>1</v>
      </c>
      <c r="EE61" s="51">
        <f t="shared" ref="EE61" si="1018">IF(ED61&lt;2,0,IF(ED61&lt;2.5,25,IF(ED61&lt;3,50,IF(ED61&lt;3.5,75,100))))</f>
        <v>0</v>
      </c>
      <c r="EF61" s="50">
        <f t="shared" ref="EF61" si="1019">IF(EF31=0,0,EF30/EF31)</f>
        <v>1.5</v>
      </c>
      <c r="EG61" s="51">
        <f t="shared" ref="EG61" si="1020">IF(EF61&lt;2,0,IF(EF61&lt;2.5,25,IF(EF61&lt;3,50,IF(EF61&lt;3.5,75,100))))</f>
        <v>0</v>
      </c>
      <c r="EH61" s="50">
        <f t="shared" ref="EH61" si="1021">IF(EH31=0,0,EH30/EH31)</f>
        <v>0</v>
      </c>
      <c r="EI61" s="51">
        <f t="shared" ref="EI61" si="1022">IF(EH61&lt;2,0,IF(EH61&lt;2.5,25,IF(EH61&lt;3,50,IF(EH61&lt;3.5,75,100))))</f>
        <v>0</v>
      </c>
      <c r="EJ61" s="50">
        <f t="shared" ref="EJ61" si="1023">IF(EJ31=0,0,EJ30/EJ31)</f>
        <v>0</v>
      </c>
      <c r="EK61" s="51">
        <f t="shared" ref="EK61" si="1024">IF(EJ61&lt;2,0,IF(EJ61&lt;2.5,25,IF(EJ61&lt;3,50,IF(EJ61&lt;3.5,75,100))))</f>
        <v>0</v>
      </c>
      <c r="EL61" s="50">
        <f t="shared" ref="EL61" si="1025">IF(EL31=0,0,EL30/EL31)</f>
        <v>0</v>
      </c>
      <c r="EM61" s="51">
        <f t="shared" ref="EM61" si="1026">IF(EL61&lt;2,0,IF(EL61&lt;2.5,25,IF(EL61&lt;3,50,IF(EL61&lt;3.5,75,100))))</f>
        <v>0</v>
      </c>
      <c r="EN61" s="50">
        <f t="shared" ref="EN61" si="1027">IF(EN31=0,0,EN30/EN31)</f>
        <v>0</v>
      </c>
      <c r="EO61" s="51">
        <f t="shared" ref="EO61" si="1028">IF(EN61&lt;2,0,IF(EN61&lt;2.5,25,IF(EN61&lt;3,50,IF(EN61&lt;3.5,75,100))))</f>
        <v>0</v>
      </c>
      <c r="EP61" s="50">
        <f t="shared" ref="EP61" si="1029">IF(EP31=0,0,EP30/EP31)</f>
        <v>0</v>
      </c>
      <c r="EQ61" s="51">
        <f t="shared" ref="EQ61" si="1030">IF(EP61&lt;2,0,IF(EP61&lt;2.5,25,IF(EP61&lt;3,50,IF(EP61&lt;3.5,75,100))))</f>
        <v>0</v>
      </c>
      <c r="ER61" s="50">
        <f t="shared" ref="ER61" si="1031">IF(ER31=0,0,ER30/ER31)</f>
        <v>0</v>
      </c>
      <c r="ES61" s="51">
        <f t="shared" ref="ES61" si="1032">IF(ER61&lt;2,0,IF(ER61&lt;2.5,25,IF(ER61&lt;3,50,IF(ER61&lt;3.5,75,100))))</f>
        <v>0</v>
      </c>
      <c r="ET61" s="50">
        <f t="shared" ref="ET61" si="1033">IF(ET31=0,0,ET30/ET31)</f>
        <v>0</v>
      </c>
      <c r="EU61" s="51">
        <f t="shared" ref="EU61" si="1034">IF(ET61&lt;2,0,IF(ET61&lt;2.5,25,IF(ET61&lt;3,50,IF(ET61&lt;3.5,75,100))))</f>
        <v>0</v>
      </c>
      <c r="EV61" s="50">
        <f t="shared" ref="EV61" si="1035">IF(EV31=0,0,EV30/EV31)</f>
        <v>0</v>
      </c>
      <c r="EW61" s="51">
        <f t="shared" ref="EW61" si="1036">IF(EV61&lt;2,0,IF(EV61&lt;2.5,25,IF(EV61&lt;3,50,IF(EV61&lt;3.5,75,100))))</f>
        <v>0</v>
      </c>
      <c r="EX61" s="50">
        <f t="shared" ref="EX61" si="1037">IF(EX31=0,0,EX30/EX31)</f>
        <v>0</v>
      </c>
      <c r="EY61" s="51">
        <f t="shared" ref="EY61" si="1038">IF(EX61&lt;2,0,IF(EX61&lt;2.5,25,IF(EX61&lt;3,50,IF(EX61&lt;3.5,75,100))))</f>
        <v>0</v>
      </c>
      <c r="EZ61" s="50">
        <f t="shared" ref="EZ61" si="1039">IF(EZ31=0,0,EZ30/EZ31)</f>
        <v>0</v>
      </c>
      <c r="FA61" s="51">
        <f t="shared" ref="FA61" si="1040">IF(EZ61&lt;2,0,IF(EZ61&lt;2.5,25,IF(EZ61&lt;3,50,IF(EZ61&lt;3.5,75,100))))</f>
        <v>0</v>
      </c>
    </row>
    <row r="62" spans="1:157" s="31" customFormat="1" ht="34.5">
      <c r="A62" s="52"/>
      <c r="B62" s="52"/>
      <c r="C62" s="53"/>
      <c r="D62" s="27" t="s">
        <v>235</v>
      </c>
      <c r="E62" s="27">
        <v>75</v>
      </c>
      <c r="F62" s="49"/>
      <c r="G62" s="48"/>
      <c r="H62" s="49"/>
      <c r="I62" s="48"/>
      <c r="J62" s="49"/>
      <c r="K62" s="48"/>
      <c r="L62" s="49"/>
      <c r="M62" s="48"/>
      <c r="N62" s="49"/>
      <c r="O62" s="48"/>
      <c r="P62" s="49"/>
      <c r="Q62" s="48"/>
      <c r="R62" s="49"/>
      <c r="S62" s="48"/>
      <c r="T62" s="49"/>
      <c r="U62" s="48"/>
      <c r="V62" s="49"/>
      <c r="W62" s="48"/>
      <c r="X62" s="49"/>
      <c r="Y62" s="48"/>
      <c r="Z62" s="49"/>
      <c r="AA62" s="48"/>
      <c r="AB62" s="49"/>
      <c r="AC62" s="48"/>
      <c r="AD62" s="49"/>
      <c r="AE62" s="48"/>
      <c r="AF62" s="49"/>
      <c r="AG62" s="48"/>
      <c r="AH62" s="49"/>
      <c r="AI62" s="48"/>
      <c r="AJ62" s="49"/>
      <c r="AK62" s="48"/>
      <c r="AL62" s="49"/>
      <c r="AM62" s="48"/>
      <c r="AN62" s="50"/>
      <c r="AO62" s="51"/>
      <c r="AP62" s="50"/>
      <c r="AQ62" s="51"/>
      <c r="AR62" s="49"/>
      <c r="AS62" s="48"/>
      <c r="AT62" s="49"/>
      <c r="AU62" s="48"/>
      <c r="AV62" s="50"/>
      <c r="AW62" s="51"/>
      <c r="AX62" s="50"/>
      <c r="AY62" s="51"/>
      <c r="AZ62" s="50"/>
      <c r="BA62" s="51"/>
      <c r="BB62" s="50"/>
      <c r="BC62" s="51"/>
      <c r="BD62" s="50"/>
      <c r="BE62" s="51"/>
      <c r="BF62" s="50"/>
      <c r="BG62" s="51"/>
      <c r="BH62" s="50"/>
      <c r="BI62" s="51"/>
      <c r="BJ62" s="50"/>
      <c r="BK62" s="51"/>
      <c r="BL62" s="50"/>
      <c r="BM62" s="51"/>
      <c r="BN62" s="50"/>
      <c r="BO62" s="51"/>
      <c r="BP62" s="50"/>
      <c r="BQ62" s="51"/>
      <c r="BR62" s="50"/>
      <c r="BS62" s="51"/>
      <c r="BT62" s="50"/>
      <c r="BU62" s="51"/>
      <c r="BV62" s="50"/>
      <c r="BW62" s="51"/>
      <c r="BX62" s="50"/>
      <c r="BY62" s="51"/>
      <c r="BZ62" s="50"/>
      <c r="CA62" s="51"/>
      <c r="CB62" s="50"/>
      <c r="CC62" s="51"/>
      <c r="CD62" s="50"/>
      <c r="CE62" s="51"/>
      <c r="CF62" s="50"/>
      <c r="CG62" s="51"/>
      <c r="CH62" s="50"/>
      <c r="CI62" s="51"/>
      <c r="CJ62" s="50"/>
      <c r="CK62" s="51"/>
      <c r="CL62" s="50"/>
      <c r="CM62" s="51"/>
      <c r="CN62" s="50"/>
      <c r="CO62" s="51"/>
      <c r="CP62" s="50"/>
      <c r="CQ62" s="51"/>
      <c r="CR62" s="50"/>
      <c r="CS62" s="51"/>
      <c r="CT62" s="50"/>
      <c r="CU62" s="51"/>
      <c r="CV62" s="50"/>
      <c r="CW62" s="51"/>
      <c r="CX62" s="50"/>
      <c r="CY62" s="51"/>
      <c r="CZ62" s="50"/>
      <c r="DA62" s="51"/>
      <c r="DB62" s="50"/>
      <c r="DC62" s="51"/>
      <c r="DD62" s="50"/>
      <c r="DE62" s="51"/>
      <c r="DF62" s="50"/>
      <c r="DG62" s="51"/>
      <c r="DH62" s="50"/>
      <c r="DI62" s="51"/>
      <c r="DJ62" s="50"/>
      <c r="DK62" s="51"/>
      <c r="DL62" s="50"/>
      <c r="DM62" s="51"/>
      <c r="DN62" s="50"/>
      <c r="DO62" s="51"/>
      <c r="DP62" s="50"/>
      <c r="DQ62" s="51"/>
      <c r="DR62" s="50"/>
      <c r="DS62" s="51"/>
      <c r="DT62" s="50"/>
      <c r="DU62" s="51"/>
      <c r="DV62" s="50"/>
      <c r="DW62" s="51"/>
      <c r="DX62" s="50"/>
      <c r="DY62" s="51"/>
      <c r="DZ62" s="50"/>
      <c r="EA62" s="51"/>
      <c r="EB62" s="50"/>
      <c r="EC62" s="51"/>
      <c r="ED62" s="50"/>
      <c r="EE62" s="51"/>
      <c r="EF62" s="50"/>
      <c r="EG62" s="51"/>
      <c r="EH62" s="50"/>
      <c r="EI62" s="51"/>
      <c r="EJ62" s="50"/>
      <c r="EK62" s="51"/>
      <c r="EL62" s="50"/>
      <c r="EM62" s="51"/>
      <c r="EN62" s="50"/>
      <c r="EO62" s="51"/>
      <c r="EP62" s="50"/>
      <c r="EQ62" s="51"/>
      <c r="ER62" s="50"/>
      <c r="ES62" s="51"/>
      <c r="ET62" s="50"/>
      <c r="EU62" s="51"/>
      <c r="EV62" s="50"/>
      <c r="EW62" s="51"/>
      <c r="EX62" s="50"/>
      <c r="EY62" s="51"/>
      <c r="EZ62" s="50"/>
      <c r="FA62" s="51"/>
    </row>
    <row r="63" spans="1:157" s="31" customFormat="1" ht="34.5">
      <c r="A63" s="52"/>
      <c r="B63" s="52"/>
      <c r="C63" s="53"/>
      <c r="D63" s="27" t="s">
        <v>236</v>
      </c>
      <c r="E63" s="27">
        <v>50</v>
      </c>
      <c r="F63" s="49"/>
      <c r="G63" s="48"/>
      <c r="H63" s="49"/>
      <c r="I63" s="48"/>
      <c r="J63" s="49"/>
      <c r="K63" s="48"/>
      <c r="L63" s="49"/>
      <c r="M63" s="48"/>
      <c r="N63" s="49"/>
      <c r="O63" s="48"/>
      <c r="P63" s="49"/>
      <c r="Q63" s="48"/>
      <c r="R63" s="49"/>
      <c r="S63" s="48"/>
      <c r="T63" s="49"/>
      <c r="U63" s="48"/>
      <c r="V63" s="49"/>
      <c r="W63" s="48"/>
      <c r="X63" s="49"/>
      <c r="Y63" s="48"/>
      <c r="Z63" s="49"/>
      <c r="AA63" s="48"/>
      <c r="AB63" s="49"/>
      <c r="AC63" s="48"/>
      <c r="AD63" s="49"/>
      <c r="AE63" s="48"/>
      <c r="AF63" s="49"/>
      <c r="AG63" s="48"/>
      <c r="AH63" s="49"/>
      <c r="AI63" s="48"/>
      <c r="AJ63" s="49"/>
      <c r="AK63" s="48"/>
      <c r="AL63" s="49"/>
      <c r="AM63" s="48"/>
      <c r="AN63" s="50"/>
      <c r="AO63" s="51"/>
      <c r="AP63" s="50"/>
      <c r="AQ63" s="51"/>
      <c r="AR63" s="49"/>
      <c r="AS63" s="48"/>
      <c r="AT63" s="49"/>
      <c r="AU63" s="48"/>
      <c r="AV63" s="50"/>
      <c r="AW63" s="51"/>
      <c r="AX63" s="50"/>
      <c r="AY63" s="51"/>
      <c r="AZ63" s="50"/>
      <c r="BA63" s="51"/>
      <c r="BB63" s="50"/>
      <c r="BC63" s="51"/>
      <c r="BD63" s="50"/>
      <c r="BE63" s="51"/>
      <c r="BF63" s="50"/>
      <c r="BG63" s="51"/>
      <c r="BH63" s="50"/>
      <c r="BI63" s="51"/>
      <c r="BJ63" s="50"/>
      <c r="BK63" s="51"/>
      <c r="BL63" s="50"/>
      <c r="BM63" s="51"/>
      <c r="BN63" s="50"/>
      <c r="BO63" s="51"/>
      <c r="BP63" s="50"/>
      <c r="BQ63" s="51"/>
      <c r="BR63" s="50"/>
      <c r="BS63" s="51"/>
      <c r="BT63" s="50"/>
      <c r="BU63" s="51"/>
      <c r="BV63" s="50"/>
      <c r="BW63" s="51"/>
      <c r="BX63" s="50"/>
      <c r="BY63" s="51"/>
      <c r="BZ63" s="50"/>
      <c r="CA63" s="51"/>
      <c r="CB63" s="50"/>
      <c r="CC63" s="51"/>
      <c r="CD63" s="50"/>
      <c r="CE63" s="51"/>
      <c r="CF63" s="50"/>
      <c r="CG63" s="51"/>
      <c r="CH63" s="50"/>
      <c r="CI63" s="51"/>
      <c r="CJ63" s="50"/>
      <c r="CK63" s="51"/>
      <c r="CL63" s="50"/>
      <c r="CM63" s="51"/>
      <c r="CN63" s="50"/>
      <c r="CO63" s="51"/>
      <c r="CP63" s="50"/>
      <c r="CQ63" s="51"/>
      <c r="CR63" s="50"/>
      <c r="CS63" s="51"/>
      <c r="CT63" s="50"/>
      <c r="CU63" s="51"/>
      <c r="CV63" s="50"/>
      <c r="CW63" s="51"/>
      <c r="CX63" s="50"/>
      <c r="CY63" s="51"/>
      <c r="CZ63" s="50"/>
      <c r="DA63" s="51"/>
      <c r="DB63" s="50"/>
      <c r="DC63" s="51"/>
      <c r="DD63" s="50"/>
      <c r="DE63" s="51"/>
      <c r="DF63" s="50"/>
      <c r="DG63" s="51"/>
      <c r="DH63" s="50"/>
      <c r="DI63" s="51"/>
      <c r="DJ63" s="50"/>
      <c r="DK63" s="51"/>
      <c r="DL63" s="50"/>
      <c r="DM63" s="51"/>
      <c r="DN63" s="50"/>
      <c r="DO63" s="51"/>
      <c r="DP63" s="50"/>
      <c r="DQ63" s="51"/>
      <c r="DR63" s="50"/>
      <c r="DS63" s="51"/>
      <c r="DT63" s="50"/>
      <c r="DU63" s="51"/>
      <c r="DV63" s="50"/>
      <c r="DW63" s="51"/>
      <c r="DX63" s="50"/>
      <c r="DY63" s="51"/>
      <c r="DZ63" s="50"/>
      <c r="EA63" s="51"/>
      <c r="EB63" s="50"/>
      <c r="EC63" s="51"/>
      <c r="ED63" s="50"/>
      <c r="EE63" s="51"/>
      <c r="EF63" s="50"/>
      <c r="EG63" s="51"/>
      <c r="EH63" s="50"/>
      <c r="EI63" s="51"/>
      <c r="EJ63" s="50"/>
      <c r="EK63" s="51"/>
      <c r="EL63" s="50"/>
      <c r="EM63" s="51"/>
      <c r="EN63" s="50"/>
      <c r="EO63" s="51"/>
      <c r="EP63" s="50"/>
      <c r="EQ63" s="51"/>
      <c r="ER63" s="50"/>
      <c r="ES63" s="51"/>
      <c r="ET63" s="50"/>
      <c r="EU63" s="51"/>
      <c r="EV63" s="50"/>
      <c r="EW63" s="51"/>
      <c r="EX63" s="50"/>
      <c r="EY63" s="51"/>
      <c r="EZ63" s="50"/>
      <c r="FA63" s="51"/>
    </row>
    <row r="64" spans="1:157" s="31" customFormat="1" ht="34.5">
      <c r="A64" s="52"/>
      <c r="B64" s="52"/>
      <c r="C64" s="53"/>
      <c r="D64" s="27" t="s">
        <v>237</v>
      </c>
      <c r="E64" s="27">
        <v>25</v>
      </c>
      <c r="F64" s="49"/>
      <c r="G64" s="48"/>
      <c r="H64" s="49"/>
      <c r="I64" s="48"/>
      <c r="J64" s="49"/>
      <c r="K64" s="48"/>
      <c r="L64" s="49"/>
      <c r="M64" s="48"/>
      <c r="N64" s="49"/>
      <c r="O64" s="48"/>
      <c r="P64" s="49"/>
      <c r="Q64" s="48"/>
      <c r="R64" s="49"/>
      <c r="S64" s="48"/>
      <c r="T64" s="49"/>
      <c r="U64" s="48"/>
      <c r="V64" s="49"/>
      <c r="W64" s="48"/>
      <c r="X64" s="49"/>
      <c r="Y64" s="48"/>
      <c r="Z64" s="49"/>
      <c r="AA64" s="48"/>
      <c r="AB64" s="49"/>
      <c r="AC64" s="48"/>
      <c r="AD64" s="49"/>
      <c r="AE64" s="48"/>
      <c r="AF64" s="49"/>
      <c r="AG64" s="48"/>
      <c r="AH64" s="49"/>
      <c r="AI64" s="48"/>
      <c r="AJ64" s="49"/>
      <c r="AK64" s="48"/>
      <c r="AL64" s="49"/>
      <c r="AM64" s="48"/>
      <c r="AN64" s="50"/>
      <c r="AO64" s="51"/>
      <c r="AP64" s="50"/>
      <c r="AQ64" s="51"/>
      <c r="AR64" s="49"/>
      <c r="AS64" s="48"/>
      <c r="AT64" s="49"/>
      <c r="AU64" s="48"/>
      <c r="AV64" s="50"/>
      <c r="AW64" s="51"/>
      <c r="AX64" s="50"/>
      <c r="AY64" s="51"/>
      <c r="AZ64" s="50"/>
      <c r="BA64" s="51"/>
      <c r="BB64" s="50"/>
      <c r="BC64" s="51"/>
      <c r="BD64" s="50"/>
      <c r="BE64" s="51"/>
      <c r="BF64" s="50"/>
      <c r="BG64" s="51"/>
      <c r="BH64" s="50"/>
      <c r="BI64" s="51"/>
      <c r="BJ64" s="50"/>
      <c r="BK64" s="51"/>
      <c r="BL64" s="50"/>
      <c r="BM64" s="51"/>
      <c r="BN64" s="50"/>
      <c r="BO64" s="51"/>
      <c r="BP64" s="50"/>
      <c r="BQ64" s="51"/>
      <c r="BR64" s="50"/>
      <c r="BS64" s="51"/>
      <c r="BT64" s="50"/>
      <c r="BU64" s="51"/>
      <c r="BV64" s="50"/>
      <c r="BW64" s="51"/>
      <c r="BX64" s="50"/>
      <c r="BY64" s="51"/>
      <c r="BZ64" s="50"/>
      <c r="CA64" s="51"/>
      <c r="CB64" s="50"/>
      <c r="CC64" s="51"/>
      <c r="CD64" s="50"/>
      <c r="CE64" s="51"/>
      <c r="CF64" s="50"/>
      <c r="CG64" s="51"/>
      <c r="CH64" s="50"/>
      <c r="CI64" s="51"/>
      <c r="CJ64" s="50"/>
      <c r="CK64" s="51"/>
      <c r="CL64" s="50"/>
      <c r="CM64" s="51"/>
      <c r="CN64" s="50"/>
      <c r="CO64" s="51"/>
      <c r="CP64" s="50"/>
      <c r="CQ64" s="51"/>
      <c r="CR64" s="50"/>
      <c r="CS64" s="51"/>
      <c r="CT64" s="50"/>
      <c r="CU64" s="51"/>
      <c r="CV64" s="50"/>
      <c r="CW64" s="51"/>
      <c r="CX64" s="50"/>
      <c r="CY64" s="51"/>
      <c r="CZ64" s="50"/>
      <c r="DA64" s="51"/>
      <c r="DB64" s="50"/>
      <c r="DC64" s="51"/>
      <c r="DD64" s="50"/>
      <c r="DE64" s="51"/>
      <c r="DF64" s="50"/>
      <c r="DG64" s="51"/>
      <c r="DH64" s="50"/>
      <c r="DI64" s="51"/>
      <c r="DJ64" s="50"/>
      <c r="DK64" s="51"/>
      <c r="DL64" s="50"/>
      <c r="DM64" s="51"/>
      <c r="DN64" s="50"/>
      <c r="DO64" s="51"/>
      <c r="DP64" s="50"/>
      <c r="DQ64" s="51"/>
      <c r="DR64" s="50"/>
      <c r="DS64" s="51"/>
      <c r="DT64" s="50"/>
      <c r="DU64" s="51"/>
      <c r="DV64" s="50"/>
      <c r="DW64" s="51"/>
      <c r="DX64" s="50"/>
      <c r="DY64" s="51"/>
      <c r="DZ64" s="50"/>
      <c r="EA64" s="51"/>
      <c r="EB64" s="50"/>
      <c r="EC64" s="51"/>
      <c r="ED64" s="50"/>
      <c r="EE64" s="51"/>
      <c r="EF64" s="50"/>
      <c r="EG64" s="51"/>
      <c r="EH64" s="50"/>
      <c r="EI64" s="51"/>
      <c r="EJ64" s="50"/>
      <c r="EK64" s="51"/>
      <c r="EL64" s="50"/>
      <c r="EM64" s="51"/>
      <c r="EN64" s="50"/>
      <c r="EO64" s="51"/>
      <c r="EP64" s="50"/>
      <c r="EQ64" s="51"/>
      <c r="ER64" s="50"/>
      <c r="ES64" s="51"/>
      <c r="ET64" s="50"/>
      <c r="EU64" s="51"/>
      <c r="EV64" s="50"/>
      <c r="EW64" s="51"/>
      <c r="EX64" s="50"/>
      <c r="EY64" s="51"/>
      <c r="EZ64" s="50"/>
      <c r="FA64" s="51"/>
    </row>
    <row r="65" spans="1:157" s="31" customFormat="1" ht="24.75" customHeight="1">
      <c r="A65" s="52"/>
      <c r="B65" s="52"/>
      <c r="C65" s="53"/>
      <c r="D65" s="27" t="s">
        <v>238</v>
      </c>
      <c r="E65" s="27">
        <v>0</v>
      </c>
      <c r="F65" s="49"/>
      <c r="G65" s="48"/>
      <c r="H65" s="49"/>
      <c r="I65" s="48"/>
      <c r="J65" s="49"/>
      <c r="K65" s="48"/>
      <c r="L65" s="49"/>
      <c r="M65" s="48"/>
      <c r="N65" s="49"/>
      <c r="O65" s="48"/>
      <c r="P65" s="49"/>
      <c r="Q65" s="48"/>
      <c r="R65" s="49"/>
      <c r="S65" s="48"/>
      <c r="T65" s="49"/>
      <c r="U65" s="48"/>
      <c r="V65" s="49"/>
      <c r="W65" s="48"/>
      <c r="X65" s="49"/>
      <c r="Y65" s="48"/>
      <c r="Z65" s="49"/>
      <c r="AA65" s="48"/>
      <c r="AB65" s="49"/>
      <c r="AC65" s="48"/>
      <c r="AD65" s="49"/>
      <c r="AE65" s="48"/>
      <c r="AF65" s="49"/>
      <c r="AG65" s="48"/>
      <c r="AH65" s="49"/>
      <c r="AI65" s="48"/>
      <c r="AJ65" s="49"/>
      <c r="AK65" s="48"/>
      <c r="AL65" s="49"/>
      <c r="AM65" s="48"/>
      <c r="AN65" s="50"/>
      <c r="AO65" s="51"/>
      <c r="AP65" s="50"/>
      <c r="AQ65" s="51"/>
      <c r="AR65" s="49"/>
      <c r="AS65" s="48"/>
      <c r="AT65" s="49"/>
      <c r="AU65" s="48"/>
      <c r="AV65" s="50"/>
      <c r="AW65" s="51"/>
      <c r="AX65" s="50"/>
      <c r="AY65" s="51"/>
      <c r="AZ65" s="50"/>
      <c r="BA65" s="51"/>
      <c r="BB65" s="50"/>
      <c r="BC65" s="51"/>
      <c r="BD65" s="50"/>
      <c r="BE65" s="51"/>
      <c r="BF65" s="50"/>
      <c r="BG65" s="51"/>
      <c r="BH65" s="50"/>
      <c r="BI65" s="51"/>
      <c r="BJ65" s="50"/>
      <c r="BK65" s="51"/>
      <c r="BL65" s="50"/>
      <c r="BM65" s="51"/>
      <c r="BN65" s="50"/>
      <c r="BO65" s="51"/>
      <c r="BP65" s="50"/>
      <c r="BQ65" s="51"/>
      <c r="BR65" s="50"/>
      <c r="BS65" s="51"/>
      <c r="BT65" s="50"/>
      <c r="BU65" s="51"/>
      <c r="BV65" s="50"/>
      <c r="BW65" s="51"/>
      <c r="BX65" s="50"/>
      <c r="BY65" s="51"/>
      <c r="BZ65" s="50"/>
      <c r="CA65" s="51"/>
      <c r="CB65" s="50"/>
      <c r="CC65" s="51"/>
      <c r="CD65" s="50"/>
      <c r="CE65" s="51"/>
      <c r="CF65" s="50"/>
      <c r="CG65" s="51"/>
      <c r="CH65" s="50"/>
      <c r="CI65" s="51"/>
      <c r="CJ65" s="50"/>
      <c r="CK65" s="51"/>
      <c r="CL65" s="50"/>
      <c r="CM65" s="51"/>
      <c r="CN65" s="50"/>
      <c r="CO65" s="51"/>
      <c r="CP65" s="50"/>
      <c r="CQ65" s="51"/>
      <c r="CR65" s="50"/>
      <c r="CS65" s="51"/>
      <c r="CT65" s="50"/>
      <c r="CU65" s="51"/>
      <c r="CV65" s="50"/>
      <c r="CW65" s="51"/>
      <c r="CX65" s="50"/>
      <c r="CY65" s="51"/>
      <c r="CZ65" s="50"/>
      <c r="DA65" s="51"/>
      <c r="DB65" s="50"/>
      <c r="DC65" s="51"/>
      <c r="DD65" s="50"/>
      <c r="DE65" s="51"/>
      <c r="DF65" s="50"/>
      <c r="DG65" s="51"/>
      <c r="DH65" s="50"/>
      <c r="DI65" s="51"/>
      <c r="DJ65" s="50"/>
      <c r="DK65" s="51"/>
      <c r="DL65" s="50"/>
      <c r="DM65" s="51"/>
      <c r="DN65" s="50"/>
      <c r="DO65" s="51"/>
      <c r="DP65" s="50"/>
      <c r="DQ65" s="51"/>
      <c r="DR65" s="50"/>
      <c r="DS65" s="51"/>
      <c r="DT65" s="50"/>
      <c r="DU65" s="51"/>
      <c r="DV65" s="50"/>
      <c r="DW65" s="51"/>
      <c r="DX65" s="50"/>
      <c r="DY65" s="51"/>
      <c r="DZ65" s="50"/>
      <c r="EA65" s="51"/>
      <c r="EB65" s="50"/>
      <c r="EC65" s="51"/>
      <c r="ED65" s="50"/>
      <c r="EE65" s="51"/>
      <c r="EF65" s="50"/>
      <c r="EG65" s="51"/>
      <c r="EH65" s="50"/>
      <c r="EI65" s="51"/>
      <c r="EJ65" s="50"/>
      <c r="EK65" s="51"/>
      <c r="EL65" s="50"/>
      <c r="EM65" s="51"/>
      <c r="EN65" s="50"/>
      <c r="EO65" s="51"/>
      <c r="EP65" s="50"/>
      <c r="EQ65" s="51"/>
      <c r="ER65" s="50"/>
      <c r="ES65" s="51"/>
      <c r="ET65" s="50"/>
      <c r="EU65" s="51"/>
      <c r="EV65" s="50"/>
      <c r="EW65" s="51"/>
      <c r="EX65" s="50"/>
      <c r="EY65" s="51"/>
      <c r="EZ65" s="50"/>
      <c r="FA65" s="51"/>
    </row>
    <row r="66" spans="1:157" s="31" customFormat="1" ht="63" customHeight="1">
      <c r="A66" s="53">
        <v>3</v>
      </c>
      <c r="B66" s="53" t="s">
        <v>243</v>
      </c>
      <c r="C66" s="53" t="s">
        <v>244</v>
      </c>
      <c r="D66" s="27" t="s">
        <v>245</v>
      </c>
      <c r="E66" s="27">
        <v>100</v>
      </c>
      <c r="F66" s="50">
        <f>IF(F33=0,0,F32/F33)</f>
        <v>0.92881761888071046</v>
      </c>
      <c r="G66" s="51">
        <f>IF(F66&lt;0.055,0,IF(F66&lt;0.07,50,IF(F66&lt;0.082,75,100)))</f>
        <v>100</v>
      </c>
      <c r="H66" s="50">
        <f t="shared" ref="H66" si="1041">IF(H33=0,0,H32/H33)</f>
        <v>0.99504050256240706</v>
      </c>
      <c r="I66" s="51">
        <f t="shared" ref="I66" si="1042">IF(H66&lt;0.055,0,IF(H66&lt;0.07,50,IF(H66&lt;0.082,75,100)))</f>
        <v>100</v>
      </c>
      <c r="J66" s="50">
        <f t="shared" ref="J66" si="1043">IF(J33=0,0,J32/J33)</f>
        <v>0.92493988320164888</v>
      </c>
      <c r="K66" s="51">
        <f t="shared" ref="K66" si="1044">IF(J66&lt;0.055,0,IF(J66&lt;0.07,50,IF(J66&lt;0.082,75,100)))</f>
        <v>100</v>
      </c>
      <c r="L66" s="50">
        <f t="shared" ref="L66" si="1045">IF(L33=0,0,L32/L33)</f>
        <v>0.93501224204267219</v>
      </c>
      <c r="M66" s="51">
        <f t="shared" ref="M66" si="1046">IF(L66&lt;0.055,0,IF(L66&lt;0.07,50,IF(L66&lt;0.082,75,100)))</f>
        <v>100</v>
      </c>
      <c r="N66" s="50">
        <f t="shared" ref="N66" si="1047">IF(N33=0,0,N32/N33)</f>
        <v>0.77001246285111702</v>
      </c>
      <c r="O66" s="51">
        <f t="shared" ref="O66" si="1048">IF(N66&lt;0.055,0,IF(N66&lt;0.07,50,IF(N66&lt;0.082,75,100)))</f>
        <v>100</v>
      </c>
      <c r="P66" s="50">
        <f t="shared" ref="P66" si="1049">IF(P33=0,0,P32/P33)</f>
        <v>0.94448422953575994</v>
      </c>
      <c r="Q66" s="51">
        <f t="shared" ref="Q66" si="1050">IF(P66&lt;0.055,0,IF(P66&lt;0.07,50,IF(P66&lt;0.082,75,100)))</f>
        <v>100</v>
      </c>
      <c r="R66" s="50">
        <f t="shared" ref="R66" si="1051">IF(R33=0,0,R32/R33)</f>
        <v>0.46990632318501174</v>
      </c>
      <c r="S66" s="51">
        <f t="shared" ref="S66" si="1052">IF(R66&lt;0.055,0,IF(R66&lt;0.07,50,IF(R66&lt;0.082,75,100)))</f>
        <v>100</v>
      </c>
      <c r="T66" s="50">
        <f t="shared" ref="T66" si="1053">IF(T33=0,0,T32/T33)</f>
        <v>0.89896220193676024</v>
      </c>
      <c r="U66" s="51">
        <f t="shared" ref="U66" si="1054">IF(T66&lt;0.055,0,IF(T66&lt;0.07,50,IF(T66&lt;0.082,75,100)))</f>
        <v>100</v>
      </c>
      <c r="V66" s="50">
        <f t="shared" ref="V66" si="1055">IF(V33=0,0,V32/V33)</f>
        <v>0.97209833374959864</v>
      </c>
      <c r="W66" s="51">
        <f t="shared" ref="W66" si="1056">IF(V66&lt;0.055,0,IF(V66&lt;0.07,50,IF(V66&lt;0.082,75,100)))</f>
        <v>100</v>
      </c>
      <c r="X66" s="50">
        <f t="shared" ref="X66" si="1057">IF(X33=0,0,X32/X33)</f>
        <v>0.89187154021491366</v>
      </c>
      <c r="Y66" s="51">
        <f t="shared" ref="Y66" si="1058">IF(X66&lt;0.055,0,IF(X66&lt;0.07,50,IF(X66&lt;0.082,75,100)))</f>
        <v>100</v>
      </c>
      <c r="Z66" s="50">
        <f t="shared" ref="Z66" si="1059">IF(Z33=0,0,Z32/Z33)</f>
        <v>0.95904717806245809</v>
      </c>
      <c r="AA66" s="51">
        <f t="shared" ref="AA66" si="1060">IF(Z66&lt;0.055,0,IF(Z66&lt;0.07,50,IF(Z66&lt;0.082,75,100)))</f>
        <v>100</v>
      </c>
      <c r="AB66" s="50">
        <f t="shared" ref="AB66" si="1061">IF(AB33=0,0,AB32/AB33)</f>
        <v>0.4885232562540211</v>
      </c>
      <c r="AC66" s="51">
        <f t="shared" ref="AC66" si="1062">IF(AB66&lt;0.055,0,IF(AB66&lt;0.07,50,IF(AB66&lt;0.082,75,100)))</f>
        <v>100</v>
      </c>
      <c r="AD66" s="50">
        <f t="shared" ref="AD66" si="1063">IF(AD33=0,0,AD32/AD33)</f>
        <v>0.8422381250144747</v>
      </c>
      <c r="AE66" s="51">
        <f t="shared" ref="AE66" si="1064">IF(AD66&lt;0.055,0,IF(AD66&lt;0.07,50,IF(AD66&lt;0.082,75,100)))</f>
        <v>100</v>
      </c>
      <c r="AF66" s="50">
        <f t="shared" ref="AF66" si="1065">IF(AF33=0,0,AF32/AF33)</f>
        <v>0</v>
      </c>
      <c r="AG66" s="51">
        <f t="shared" ref="AG66" si="1066">IF(AF66&lt;0.055,0,IF(AF66&lt;0.07,50,IF(AF66&lt;0.082,75,100)))</f>
        <v>0</v>
      </c>
      <c r="AH66" s="50">
        <f t="shared" ref="AH66" si="1067">IF(AH33=0,0,AH32/AH33)</f>
        <v>0.90501193317422435</v>
      </c>
      <c r="AI66" s="51">
        <f t="shared" ref="AI66" si="1068">IF(AH66&lt;0.055,0,IF(AH66&lt;0.07,50,IF(AH66&lt;0.082,75,100)))</f>
        <v>100</v>
      </c>
      <c r="AJ66" s="50">
        <f t="shared" ref="AJ66" si="1069">IF(AJ33=0,0,AJ32/AJ33)</f>
        <v>1</v>
      </c>
      <c r="AK66" s="51">
        <f t="shared" ref="AK66" si="1070">IF(AJ66&lt;0.055,0,IF(AJ66&lt;0.07,50,IF(AJ66&lt;0.082,75,100)))</f>
        <v>100</v>
      </c>
      <c r="AL66" s="50">
        <f t="shared" ref="AL66" si="1071">IF(AL33=0,0,AL32/AL33)</f>
        <v>0.94789653900858672</v>
      </c>
      <c r="AM66" s="51">
        <f t="shared" ref="AM66" si="1072">IF(AL66&lt;0.055,0,IF(AL66&lt;0.07,50,IF(AL66&lt;0.082,75,100)))</f>
        <v>100</v>
      </c>
      <c r="AN66" s="50">
        <f t="shared" ref="AN66" si="1073">IF(AN33=0,0,AN32/AN33)</f>
        <v>0.77154142326075403</v>
      </c>
      <c r="AO66" s="51">
        <f t="shared" ref="AO66" si="1074">IF(AN66&lt;0.055,0,IF(AN66&lt;0.07,50,IF(AN66&lt;0.082,75,100)))</f>
        <v>100</v>
      </c>
      <c r="AP66" s="50">
        <f t="shared" ref="AP66" si="1075">IF(AP33=0,0,AP32/AP33)</f>
        <v>0</v>
      </c>
      <c r="AQ66" s="51">
        <f t="shared" ref="AQ66" si="1076">IF(AP66&lt;0.055,0,IF(AP66&lt;0.07,50,IF(AP66&lt;0.082,75,100)))</f>
        <v>0</v>
      </c>
      <c r="AR66" s="50">
        <f t="shared" ref="AR66" si="1077">IF(AR33=0,0,AR32/AR33)</f>
        <v>0.98488804250145234</v>
      </c>
      <c r="AS66" s="51">
        <f t="shared" ref="AS66" si="1078">IF(AR66&lt;0.055,0,IF(AR66&lt;0.07,50,IF(AR66&lt;0.082,75,100)))</f>
        <v>100</v>
      </c>
      <c r="AT66" s="50">
        <f t="shared" ref="AT66" si="1079">IF(AT33=0,0,AT32/AT33)</f>
        <v>0</v>
      </c>
      <c r="AU66" s="51">
        <f t="shared" ref="AU66" si="1080">IF(AT66&lt;0.055,0,IF(AT66&lt;0.07,50,IF(AT66&lt;0.082,75,100)))</f>
        <v>0</v>
      </c>
      <c r="AV66" s="50">
        <f t="shared" ref="AV66" si="1081">IF(AV33=0,0,AV32/AV33)</f>
        <v>0</v>
      </c>
      <c r="AW66" s="51">
        <f t="shared" ref="AW66" si="1082">IF(AV66&lt;0.055,0,IF(AV66&lt;0.07,50,IF(AV66&lt;0.082,75,100)))</f>
        <v>0</v>
      </c>
      <c r="AX66" s="50">
        <f t="shared" ref="AX66" si="1083">IF(AX33=0,0,AX32/AX33)</f>
        <v>0</v>
      </c>
      <c r="AY66" s="51">
        <f t="shared" ref="AY66" si="1084">IF(AX66&lt;0.055,0,IF(AX66&lt;0.07,50,IF(AX66&lt;0.082,75,100)))</f>
        <v>0</v>
      </c>
      <c r="AZ66" s="50">
        <f t="shared" ref="AZ66" si="1085">IF(AZ33=0,0,AZ32/AZ33)</f>
        <v>0.99747670807453415</v>
      </c>
      <c r="BA66" s="51">
        <f t="shared" ref="BA66" si="1086">IF(AZ66&lt;0.055,0,IF(AZ66&lt;0.07,50,IF(AZ66&lt;0.082,75,100)))</f>
        <v>100</v>
      </c>
      <c r="BB66" s="50">
        <f t="shared" ref="BB66" si="1087">IF(BB33=0,0,BB32/BB33)</f>
        <v>0</v>
      </c>
      <c r="BC66" s="51">
        <f t="shared" ref="BC66" si="1088">IF(BB66&lt;0.055,0,IF(BB66&lt;0.07,50,IF(BB66&lt;0.082,75,100)))</f>
        <v>0</v>
      </c>
      <c r="BD66" s="50">
        <f t="shared" ref="BD66" si="1089">IF(BD33=0,0,BD32/BD33)</f>
        <v>0.91280054182187609</v>
      </c>
      <c r="BE66" s="51">
        <f t="shared" ref="BE66" si="1090">IF(BD66&lt;0.055,0,IF(BD66&lt;0.07,50,IF(BD66&lt;0.082,75,100)))</f>
        <v>100</v>
      </c>
      <c r="BF66" s="50">
        <f t="shared" ref="BF66" si="1091">IF(BF33=0,0,BF32/BF33)</f>
        <v>0.91221255050631023</v>
      </c>
      <c r="BG66" s="51">
        <f t="shared" ref="BG66" si="1092">IF(BF66&lt;0.055,0,IF(BF66&lt;0.07,50,IF(BF66&lt;0.082,75,100)))</f>
        <v>100</v>
      </c>
      <c r="BH66" s="50">
        <f t="shared" ref="BH66" si="1093">IF(BH33=0,0,BH32/BH33)</f>
        <v>0</v>
      </c>
      <c r="BI66" s="51">
        <f t="shared" ref="BI66" si="1094">IF(BH66&lt;0.055,0,IF(BH66&lt;0.07,50,IF(BH66&lt;0.082,75,100)))</f>
        <v>0</v>
      </c>
      <c r="BJ66" s="50">
        <f t="shared" ref="BJ66" si="1095">IF(BJ33=0,0,BJ32/BJ33)</f>
        <v>0.94133981256508148</v>
      </c>
      <c r="BK66" s="51">
        <f t="shared" ref="BK66" si="1096">IF(BJ66&lt;0.055,0,IF(BJ66&lt;0.07,50,IF(BJ66&lt;0.082,75,100)))</f>
        <v>100</v>
      </c>
      <c r="BL66" s="50">
        <f t="shared" ref="BL66" si="1097">IF(BL33=0,0,BL32/BL33)</f>
        <v>0</v>
      </c>
      <c r="BM66" s="51">
        <f t="shared" ref="BM66" si="1098">IF(BL66&lt;0.055,0,IF(BL66&lt;0.07,50,IF(BL66&lt;0.082,75,100)))</f>
        <v>0</v>
      </c>
      <c r="BN66" s="50">
        <f t="shared" ref="BN66" si="1099">IF(BN33=0,0,BN32/BN33)</f>
        <v>0</v>
      </c>
      <c r="BO66" s="51">
        <f t="shared" ref="BO66" si="1100">IF(BN66&lt;0.055,0,IF(BN66&lt;0.07,50,IF(BN66&lt;0.082,75,100)))</f>
        <v>0</v>
      </c>
      <c r="BP66" s="50">
        <f t="shared" ref="BP66" si="1101">IF(BP33=0,0,BP32/BP33)</f>
        <v>0</v>
      </c>
      <c r="BQ66" s="51">
        <f t="shared" ref="BQ66" si="1102">IF(BP66&lt;0.055,0,IF(BP66&lt;0.07,50,IF(BP66&lt;0.082,75,100)))</f>
        <v>0</v>
      </c>
      <c r="BR66" s="50">
        <f t="shared" ref="BR66" si="1103">IF(BR33=0,0,BR32/BR33)</f>
        <v>0</v>
      </c>
      <c r="BS66" s="51">
        <f t="shared" ref="BS66" si="1104">IF(BR66&lt;0.055,0,IF(BR66&lt;0.07,50,IF(BR66&lt;0.082,75,100)))</f>
        <v>0</v>
      </c>
      <c r="BT66" s="50">
        <f t="shared" ref="BT66" si="1105">IF(BT33=0,0,BT32/BT33)</f>
        <v>0</v>
      </c>
      <c r="BU66" s="51">
        <f t="shared" ref="BU66" si="1106">IF(BT66&lt;0.055,0,IF(BT66&lt;0.07,50,IF(BT66&lt;0.082,75,100)))</f>
        <v>0</v>
      </c>
      <c r="BV66" s="50">
        <f t="shared" ref="BV66" si="1107">IF(BV33=0,0,BV32/BV33)</f>
        <v>0</v>
      </c>
      <c r="BW66" s="51">
        <f t="shared" ref="BW66" si="1108">IF(BV66&lt;0.055,0,IF(BV66&lt;0.07,50,IF(BV66&lt;0.082,75,100)))</f>
        <v>0</v>
      </c>
      <c r="BX66" s="50">
        <f t="shared" ref="BX66" si="1109">IF(BX33=0,0,BX32/BX33)</f>
        <v>0</v>
      </c>
      <c r="BY66" s="51">
        <f t="shared" ref="BY66" si="1110">IF(BX66&lt;0.055,0,IF(BX66&lt;0.07,50,IF(BX66&lt;0.082,75,100)))</f>
        <v>0</v>
      </c>
      <c r="BZ66" s="50">
        <f t="shared" ref="BZ66" si="1111">IF(BZ33=0,0,BZ32/BZ33)</f>
        <v>0</v>
      </c>
      <c r="CA66" s="51">
        <f t="shared" ref="CA66" si="1112">IF(BZ66&lt;0.055,0,IF(BZ66&lt;0.07,50,IF(BZ66&lt;0.082,75,100)))</f>
        <v>0</v>
      </c>
      <c r="CB66" s="50">
        <f t="shared" ref="CB66" si="1113">IF(CB33=0,0,CB32/CB33)</f>
        <v>0</v>
      </c>
      <c r="CC66" s="51">
        <f t="shared" ref="CC66" si="1114">IF(CB66&lt;0.055,0,IF(CB66&lt;0.07,50,IF(CB66&lt;0.082,75,100)))</f>
        <v>0</v>
      </c>
      <c r="CD66" s="50">
        <f t="shared" ref="CD66" si="1115">IF(CD33=0,0,CD32/CD33)</f>
        <v>0</v>
      </c>
      <c r="CE66" s="51">
        <f t="shared" ref="CE66" si="1116">IF(CD66&lt;0.055,0,IF(CD66&lt;0.07,50,IF(CD66&lt;0.082,75,100)))</f>
        <v>0</v>
      </c>
      <c r="CF66" s="50">
        <f t="shared" ref="CF66" si="1117">IF(CF33=0,0,CF32/CF33)</f>
        <v>0</v>
      </c>
      <c r="CG66" s="51">
        <f t="shared" ref="CG66" si="1118">IF(CF66&lt;0.055,0,IF(CF66&lt;0.07,50,IF(CF66&lt;0.082,75,100)))</f>
        <v>0</v>
      </c>
      <c r="CH66" s="50">
        <f t="shared" ref="CH66" si="1119">IF(CH33=0,0,CH32/CH33)</f>
        <v>0</v>
      </c>
      <c r="CI66" s="51">
        <f t="shared" ref="CI66" si="1120">IF(CH66&lt;0.055,0,IF(CH66&lt;0.07,50,IF(CH66&lt;0.082,75,100)))</f>
        <v>0</v>
      </c>
      <c r="CJ66" s="50">
        <f t="shared" ref="CJ66" si="1121">IF(CJ33=0,0,CJ32/CJ33)</f>
        <v>0</v>
      </c>
      <c r="CK66" s="51">
        <f t="shared" ref="CK66" si="1122">IF(CJ66&lt;0.055,0,IF(CJ66&lt;0.07,50,IF(CJ66&lt;0.082,75,100)))</f>
        <v>0</v>
      </c>
      <c r="CL66" s="50">
        <f t="shared" ref="CL66" si="1123">IF(CL33=0,0,CL32/CL33)</f>
        <v>0</v>
      </c>
      <c r="CM66" s="51">
        <f t="shared" ref="CM66" si="1124">IF(CL66&lt;0.055,0,IF(CL66&lt;0.07,50,IF(CL66&lt;0.082,75,100)))</f>
        <v>0</v>
      </c>
      <c r="CN66" s="50">
        <f t="shared" ref="CN66" si="1125">IF(CN33=0,0,CN32/CN33)</f>
        <v>0</v>
      </c>
      <c r="CO66" s="51">
        <f t="shared" ref="CO66" si="1126">IF(CN66&lt;0.055,0,IF(CN66&lt;0.07,50,IF(CN66&lt;0.082,75,100)))</f>
        <v>0</v>
      </c>
      <c r="CP66" s="50">
        <f t="shared" ref="CP66" si="1127">IF(CP33=0,0,CP32/CP33)</f>
        <v>0</v>
      </c>
      <c r="CQ66" s="51">
        <f t="shared" ref="CQ66" si="1128">IF(CP66&lt;0.055,0,IF(CP66&lt;0.07,50,IF(CP66&lt;0.082,75,100)))</f>
        <v>0</v>
      </c>
      <c r="CR66" s="50">
        <f t="shared" ref="CR66" si="1129">IF(CR33=0,0,CR32/CR33)</f>
        <v>0</v>
      </c>
      <c r="CS66" s="51">
        <f t="shared" ref="CS66" si="1130">IF(CR66&lt;0.055,0,IF(CR66&lt;0.07,50,IF(CR66&lt;0.082,75,100)))</f>
        <v>0</v>
      </c>
      <c r="CT66" s="50">
        <f t="shared" ref="CT66" si="1131">IF(CT33=0,0,CT32/CT33)</f>
        <v>0</v>
      </c>
      <c r="CU66" s="51">
        <f t="shared" ref="CU66" si="1132">IF(CT66&lt;0.055,0,IF(CT66&lt;0.07,50,IF(CT66&lt;0.082,75,100)))</f>
        <v>0</v>
      </c>
      <c r="CV66" s="50">
        <f t="shared" ref="CV66" si="1133">IF(CV33=0,0,CV32/CV33)</f>
        <v>0</v>
      </c>
      <c r="CW66" s="51">
        <f t="shared" ref="CW66" si="1134">IF(CV66&lt;0.055,0,IF(CV66&lt;0.07,50,IF(CV66&lt;0.082,75,100)))</f>
        <v>0</v>
      </c>
      <c r="CX66" s="50">
        <f t="shared" ref="CX66" si="1135">IF(CX33=0,0,CX32/CX33)</f>
        <v>0</v>
      </c>
      <c r="CY66" s="51">
        <f t="shared" ref="CY66" si="1136">IF(CX66&lt;0.055,0,IF(CX66&lt;0.07,50,IF(CX66&lt;0.082,75,100)))</f>
        <v>0</v>
      </c>
      <c r="CZ66" s="50">
        <f t="shared" ref="CZ66" si="1137">IF(CZ33=0,0,CZ32/CZ33)</f>
        <v>0</v>
      </c>
      <c r="DA66" s="51">
        <f t="shared" ref="DA66" si="1138">IF(CZ66&lt;0.055,0,IF(CZ66&lt;0.07,50,IF(CZ66&lt;0.082,75,100)))</f>
        <v>0</v>
      </c>
      <c r="DB66" s="50">
        <f t="shared" ref="DB66" si="1139">IF(DB33=0,0,DB32/DB33)</f>
        <v>0.99500416319733553</v>
      </c>
      <c r="DC66" s="51">
        <f t="shared" ref="DC66" si="1140">IF(DB66&lt;0.055,0,IF(DB66&lt;0.07,50,IF(DB66&lt;0.082,75,100)))</f>
        <v>100</v>
      </c>
      <c r="DD66" s="50">
        <f t="shared" ref="DD66" si="1141">IF(DD33=0,0,DD32/DD33)</f>
        <v>0</v>
      </c>
      <c r="DE66" s="51">
        <f t="shared" ref="DE66" si="1142">IF(DD66&lt;0.055,0,IF(DD66&lt;0.07,50,IF(DD66&lt;0.082,75,100)))</f>
        <v>0</v>
      </c>
      <c r="DF66" s="50">
        <f t="shared" ref="DF66" si="1143">IF(DF33=0,0,DF32/DF33)</f>
        <v>0</v>
      </c>
      <c r="DG66" s="51">
        <f t="shared" ref="DG66" si="1144">IF(DF66&lt;0.055,0,IF(DF66&lt;0.07,50,IF(DF66&lt;0.082,75,100)))</f>
        <v>0</v>
      </c>
      <c r="DH66" s="50">
        <f t="shared" ref="DH66" si="1145">IF(DH33=0,0,DH32/DH33)</f>
        <v>0.77716863962740168</v>
      </c>
      <c r="DI66" s="51">
        <f t="shared" ref="DI66" si="1146">IF(DH66&lt;0.055,0,IF(DH66&lt;0.07,50,IF(DH66&lt;0.082,75,100)))</f>
        <v>100</v>
      </c>
      <c r="DJ66" s="50">
        <f t="shared" ref="DJ66" si="1147">IF(DJ33=0,0,DJ32/DJ33)</f>
        <v>0</v>
      </c>
      <c r="DK66" s="51">
        <f t="shared" ref="DK66" si="1148">IF(DJ66&lt;0.055,0,IF(DJ66&lt;0.07,50,IF(DJ66&lt;0.082,75,100)))</f>
        <v>0</v>
      </c>
      <c r="DL66" s="50">
        <f t="shared" ref="DL66" si="1149">IF(DL33=0,0,DL32/DL33)</f>
        <v>0</v>
      </c>
      <c r="DM66" s="51">
        <f t="shared" ref="DM66" si="1150">IF(DL66&lt;0.055,0,IF(DL66&lt;0.07,50,IF(DL66&lt;0.082,75,100)))</f>
        <v>0</v>
      </c>
      <c r="DN66" s="50">
        <f t="shared" ref="DN66" si="1151">IF(DN33=0,0,DN32/DN33)</f>
        <v>0</v>
      </c>
      <c r="DO66" s="51">
        <f t="shared" ref="DO66" si="1152">IF(DN66&lt;0.055,0,IF(DN66&lt;0.07,50,IF(DN66&lt;0.082,75,100)))</f>
        <v>0</v>
      </c>
      <c r="DP66" s="50">
        <f t="shared" ref="DP66" si="1153">IF(DP33=0,0,DP32/DP33)</f>
        <v>0</v>
      </c>
      <c r="DQ66" s="51">
        <f t="shared" ref="DQ66" si="1154">IF(DP66&lt;0.055,0,IF(DP66&lt;0.07,50,IF(DP66&lt;0.082,75,100)))</f>
        <v>0</v>
      </c>
      <c r="DR66" s="50">
        <f t="shared" ref="DR66" si="1155">IF(DR33=0,0,DR32/DR33)</f>
        <v>0</v>
      </c>
      <c r="DS66" s="51">
        <f t="shared" ref="DS66" si="1156">IF(DR66&lt;0.055,0,IF(DR66&lt;0.07,50,IF(DR66&lt;0.082,75,100)))</f>
        <v>0</v>
      </c>
      <c r="DT66" s="50">
        <f t="shared" ref="DT66" si="1157">IF(DT33=0,0,DT32/DT33)</f>
        <v>0.51116810943678537</v>
      </c>
      <c r="DU66" s="51">
        <f t="shared" ref="DU66" si="1158">IF(DT66&lt;0.055,0,IF(DT66&lt;0.07,50,IF(DT66&lt;0.082,75,100)))</f>
        <v>100</v>
      </c>
      <c r="DV66" s="50">
        <f t="shared" ref="DV66" si="1159">IF(DV33=0,0,DV32/DV33)</f>
        <v>0</v>
      </c>
      <c r="DW66" s="51">
        <f t="shared" ref="DW66" si="1160">IF(DV66&lt;0.055,0,IF(DV66&lt;0.07,50,IF(DV66&lt;0.082,75,100)))</f>
        <v>0</v>
      </c>
      <c r="DX66" s="50">
        <f t="shared" ref="DX66" si="1161">IF(DX33=0,0,DX32/DX33)</f>
        <v>0</v>
      </c>
      <c r="DY66" s="51">
        <f t="shared" ref="DY66" si="1162">IF(DX66&lt;0.055,0,IF(DX66&lt;0.07,50,IF(DX66&lt;0.082,75,100)))</f>
        <v>0</v>
      </c>
      <c r="DZ66" s="50">
        <f t="shared" ref="DZ66" si="1163">IF(DZ33=0,0,DZ32/DZ33)</f>
        <v>0.56612858846189129</v>
      </c>
      <c r="EA66" s="51">
        <f t="shared" ref="EA66" si="1164">IF(DZ66&lt;0.055,0,IF(DZ66&lt;0.07,50,IF(DZ66&lt;0.082,75,100)))</f>
        <v>100</v>
      </c>
      <c r="EB66" s="50">
        <f t="shared" ref="EB66" si="1165">IF(EB33=0,0,EB32/EB33)</f>
        <v>0</v>
      </c>
      <c r="EC66" s="51">
        <f t="shared" ref="EC66" si="1166">IF(EB66&lt;0.055,0,IF(EB66&lt;0.07,50,IF(EB66&lt;0.082,75,100)))</f>
        <v>0</v>
      </c>
      <c r="ED66" s="50">
        <f t="shared" ref="ED66" si="1167">IF(ED33=0,0,ED32/ED33)</f>
        <v>0.99507995079950795</v>
      </c>
      <c r="EE66" s="51">
        <f t="shared" ref="EE66" si="1168">IF(ED66&lt;0.055,0,IF(ED66&lt;0.07,50,IF(ED66&lt;0.082,75,100)))</f>
        <v>100</v>
      </c>
      <c r="EF66" s="50">
        <f t="shared" ref="EF66" si="1169">IF(EF33=0,0,EF32/EF33)</f>
        <v>0.99852559565935362</v>
      </c>
      <c r="EG66" s="51">
        <f t="shared" ref="EG66" si="1170">IF(EF66&lt;0.055,0,IF(EF66&lt;0.07,50,IF(EF66&lt;0.082,75,100)))</f>
        <v>100</v>
      </c>
      <c r="EH66" s="50">
        <f t="shared" ref="EH66" si="1171">IF(EH33=0,0,EH32/EH33)</f>
        <v>0</v>
      </c>
      <c r="EI66" s="51">
        <f t="shared" ref="EI66" si="1172">IF(EH66&lt;0.055,0,IF(EH66&lt;0.07,50,IF(EH66&lt;0.082,75,100)))</f>
        <v>0</v>
      </c>
      <c r="EJ66" s="50">
        <f t="shared" ref="EJ66" si="1173">IF(EJ33=0,0,EJ32/EJ33)</f>
        <v>0</v>
      </c>
      <c r="EK66" s="51">
        <f t="shared" ref="EK66" si="1174">IF(EJ66&lt;0.055,0,IF(EJ66&lt;0.07,50,IF(EJ66&lt;0.082,75,100)))</f>
        <v>0</v>
      </c>
      <c r="EL66" s="50">
        <f t="shared" ref="EL66" si="1175">IF(EL33=0,0,EL32/EL33)</f>
        <v>0</v>
      </c>
      <c r="EM66" s="51">
        <f t="shared" ref="EM66" si="1176">IF(EL66&lt;0.055,0,IF(EL66&lt;0.07,50,IF(EL66&lt;0.082,75,100)))</f>
        <v>0</v>
      </c>
      <c r="EN66" s="50">
        <f t="shared" ref="EN66" si="1177">IF(EN33=0,0,EN32/EN33)</f>
        <v>0</v>
      </c>
      <c r="EO66" s="51">
        <f t="shared" ref="EO66" si="1178">IF(EN66&lt;0.055,0,IF(EN66&lt;0.07,50,IF(EN66&lt;0.082,75,100)))</f>
        <v>0</v>
      </c>
      <c r="EP66" s="50">
        <f t="shared" ref="EP66" si="1179">IF(EP33=0,0,EP32/EP33)</f>
        <v>0</v>
      </c>
      <c r="EQ66" s="51">
        <f t="shared" ref="EQ66" si="1180">IF(EP66&lt;0.055,0,IF(EP66&lt;0.07,50,IF(EP66&lt;0.082,75,100)))</f>
        <v>0</v>
      </c>
      <c r="ER66" s="50">
        <f t="shared" ref="ER66" si="1181">IF(ER33=0,0,ER32/ER33)</f>
        <v>0</v>
      </c>
      <c r="ES66" s="51">
        <f t="shared" ref="ES66" si="1182">IF(ER66&lt;0.055,0,IF(ER66&lt;0.07,50,IF(ER66&lt;0.082,75,100)))</f>
        <v>0</v>
      </c>
      <c r="ET66" s="50">
        <f t="shared" ref="ET66" si="1183">IF(ET33=0,0,ET32/ET33)</f>
        <v>0</v>
      </c>
      <c r="EU66" s="51">
        <f t="shared" ref="EU66" si="1184">IF(ET66&lt;0.055,0,IF(ET66&lt;0.07,50,IF(ET66&lt;0.082,75,100)))</f>
        <v>0</v>
      </c>
      <c r="EV66" s="50">
        <f t="shared" ref="EV66" si="1185">IF(EV33=0,0,EV32/EV33)</f>
        <v>0</v>
      </c>
      <c r="EW66" s="51">
        <f t="shared" ref="EW66" si="1186">IF(EV66&lt;0.055,0,IF(EV66&lt;0.07,50,IF(EV66&lt;0.082,75,100)))</f>
        <v>0</v>
      </c>
      <c r="EX66" s="50">
        <f t="shared" ref="EX66" si="1187">IF(EX33=0,0,EX32/EX33)</f>
        <v>0</v>
      </c>
      <c r="EY66" s="51">
        <f t="shared" ref="EY66" si="1188">IF(EX66&lt;0.055,0,IF(EX66&lt;0.07,50,IF(EX66&lt;0.082,75,100)))</f>
        <v>0</v>
      </c>
      <c r="EZ66" s="50">
        <f t="shared" ref="EZ66" si="1189">IF(EZ33=0,0,EZ32/EZ33)</f>
        <v>0</v>
      </c>
      <c r="FA66" s="51">
        <f t="shared" ref="FA66" si="1190">IF(EZ66&lt;0.055,0,IF(EZ66&lt;0.07,50,IF(EZ66&lt;0.082,75,100)))</f>
        <v>0</v>
      </c>
    </row>
    <row r="67" spans="1:157" s="31" customFormat="1" ht="62.25" customHeight="1">
      <c r="A67" s="53"/>
      <c r="B67" s="53"/>
      <c r="C67" s="53"/>
      <c r="D67" s="27" t="s">
        <v>246</v>
      </c>
      <c r="E67" s="27">
        <v>75</v>
      </c>
      <c r="F67" s="50"/>
      <c r="G67" s="51"/>
      <c r="H67" s="50"/>
      <c r="I67" s="51"/>
      <c r="J67" s="50"/>
      <c r="K67" s="51"/>
      <c r="L67" s="50"/>
      <c r="M67" s="51"/>
      <c r="N67" s="50"/>
      <c r="O67" s="51"/>
      <c r="P67" s="50"/>
      <c r="Q67" s="51"/>
      <c r="R67" s="50"/>
      <c r="S67" s="51"/>
      <c r="T67" s="50"/>
      <c r="U67" s="51"/>
      <c r="V67" s="50"/>
      <c r="W67" s="51"/>
      <c r="X67" s="50"/>
      <c r="Y67" s="51"/>
      <c r="Z67" s="50"/>
      <c r="AA67" s="51"/>
      <c r="AB67" s="50"/>
      <c r="AC67" s="51"/>
      <c r="AD67" s="50"/>
      <c r="AE67" s="51"/>
      <c r="AF67" s="50"/>
      <c r="AG67" s="51"/>
      <c r="AH67" s="50"/>
      <c r="AI67" s="51"/>
      <c r="AJ67" s="50"/>
      <c r="AK67" s="51"/>
      <c r="AL67" s="50"/>
      <c r="AM67" s="51"/>
      <c r="AN67" s="50"/>
      <c r="AO67" s="51"/>
      <c r="AP67" s="50"/>
      <c r="AQ67" s="51"/>
      <c r="AR67" s="50"/>
      <c r="AS67" s="51"/>
      <c r="AT67" s="50"/>
      <c r="AU67" s="51"/>
      <c r="AV67" s="50"/>
      <c r="AW67" s="51"/>
      <c r="AX67" s="50"/>
      <c r="AY67" s="51"/>
      <c r="AZ67" s="50"/>
      <c r="BA67" s="51"/>
      <c r="BB67" s="50"/>
      <c r="BC67" s="51"/>
      <c r="BD67" s="50"/>
      <c r="BE67" s="51"/>
      <c r="BF67" s="50"/>
      <c r="BG67" s="51"/>
      <c r="BH67" s="50"/>
      <c r="BI67" s="51"/>
      <c r="BJ67" s="50"/>
      <c r="BK67" s="51"/>
      <c r="BL67" s="50"/>
      <c r="BM67" s="51"/>
      <c r="BN67" s="50"/>
      <c r="BO67" s="51"/>
      <c r="BP67" s="50"/>
      <c r="BQ67" s="51"/>
      <c r="BR67" s="50"/>
      <c r="BS67" s="51"/>
      <c r="BT67" s="50"/>
      <c r="BU67" s="51"/>
      <c r="BV67" s="50"/>
      <c r="BW67" s="51"/>
      <c r="BX67" s="50"/>
      <c r="BY67" s="51"/>
      <c r="BZ67" s="50"/>
      <c r="CA67" s="51"/>
      <c r="CB67" s="50"/>
      <c r="CC67" s="51"/>
      <c r="CD67" s="50"/>
      <c r="CE67" s="51"/>
      <c r="CF67" s="50"/>
      <c r="CG67" s="51"/>
      <c r="CH67" s="50"/>
      <c r="CI67" s="51"/>
      <c r="CJ67" s="50"/>
      <c r="CK67" s="51"/>
      <c r="CL67" s="50"/>
      <c r="CM67" s="51"/>
      <c r="CN67" s="50"/>
      <c r="CO67" s="51"/>
      <c r="CP67" s="50"/>
      <c r="CQ67" s="51"/>
      <c r="CR67" s="50"/>
      <c r="CS67" s="51"/>
      <c r="CT67" s="50"/>
      <c r="CU67" s="51"/>
      <c r="CV67" s="50"/>
      <c r="CW67" s="51"/>
      <c r="CX67" s="50"/>
      <c r="CY67" s="51"/>
      <c r="CZ67" s="50"/>
      <c r="DA67" s="51"/>
      <c r="DB67" s="50"/>
      <c r="DC67" s="51"/>
      <c r="DD67" s="50"/>
      <c r="DE67" s="51"/>
      <c r="DF67" s="50"/>
      <c r="DG67" s="51"/>
      <c r="DH67" s="50"/>
      <c r="DI67" s="51"/>
      <c r="DJ67" s="50"/>
      <c r="DK67" s="51"/>
      <c r="DL67" s="50"/>
      <c r="DM67" s="51"/>
      <c r="DN67" s="50"/>
      <c r="DO67" s="51"/>
      <c r="DP67" s="50"/>
      <c r="DQ67" s="51"/>
      <c r="DR67" s="50"/>
      <c r="DS67" s="51"/>
      <c r="DT67" s="50"/>
      <c r="DU67" s="51"/>
      <c r="DV67" s="50"/>
      <c r="DW67" s="51"/>
      <c r="DX67" s="50"/>
      <c r="DY67" s="51"/>
      <c r="DZ67" s="50"/>
      <c r="EA67" s="51"/>
      <c r="EB67" s="50"/>
      <c r="EC67" s="51"/>
      <c r="ED67" s="50"/>
      <c r="EE67" s="51"/>
      <c r="EF67" s="50"/>
      <c r="EG67" s="51"/>
      <c r="EH67" s="50"/>
      <c r="EI67" s="51"/>
      <c r="EJ67" s="50"/>
      <c r="EK67" s="51"/>
      <c r="EL67" s="50"/>
      <c r="EM67" s="51"/>
      <c r="EN67" s="50"/>
      <c r="EO67" s="51"/>
      <c r="EP67" s="50"/>
      <c r="EQ67" s="51"/>
      <c r="ER67" s="50"/>
      <c r="ES67" s="51"/>
      <c r="ET67" s="50"/>
      <c r="EU67" s="51"/>
      <c r="EV67" s="50"/>
      <c r="EW67" s="51"/>
      <c r="EX67" s="50"/>
      <c r="EY67" s="51"/>
      <c r="EZ67" s="50"/>
      <c r="FA67" s="51"/>
    </row>
    <row r="68" spans="1:157" s="31" customFormat="1" ht="48.75" customHeight="1">
      <c r="A68" s="53"/>
      <c r="B68" s="53"/>
      <c r="C68" s="53"/>
      <c r="D68" s="27" t="s">
        <v>247</v>
      </c>
      <c r="E68" s="27">
        <v>50</v>
      </c>
      <c r="F68" s="50"/>
      <c r="G68" s="51"/>
      <c r="H68" s="50"/>
      <c r="I68" s="51"/>
      <c r="J68" s="50"/>
      <c r="K68" s="51"/>
      <c r="L68" s="50"/>
      <c r="M68" s="51"/>
      <c r="N68" s="50"/>
      <c r="O68" s="51"/>
      <c r="P68" s="50"/>
      <c r="Q68" s="51"/>
      <c r="R68" s="50"/>
      <c r="S68" s="51"/>
      <c r="T68" s="50"/>
      <c r="U68" s="51"/>
      <c r="V68" s="50"/>
      <c r="W68" s="51"/>
      <c r="X68" s="50"/>
      <c r="Y68" s="51"/>
      <c r="Z68" s="50"/>
      <c r="AA68" s="51"/>
      <c r="AB68" s="50"/>
      <c r="AC68" s="51"/>
      <c r="AD68" s="50"/>
      <c r="AE68" s="51"/>
      <c r="AF68" s="50"/>
      <c r="AG68" s="51"/>
      <c r="AH68" s="50"/>
      <c r="AI68" s="51"/>
      <c r="AJ68" s="50"/>
      <c r="AK68" s="51"/>
      <c r="AL68" s="50"/>
      <c r="AM68" s="51"/>
      <c r="AN68" s="50"/>
      <c r="AO68" s="51"/>
      <c r="AP68" s="50"/>
      <c r="AQ68" s="51"/>
      <c r="AR68" s="50"/>
      <c r="AS68" s="51"/>
      <c r="AT68" s="50"/>
      <c r="AU68" s="51"/>
      <c r="AV68" s="50"/>
      <c r="AW68" s="51"/>
      <c r="AX68" s="50"/>
      <c r="AY68" s="51"/>
      <c r="AZ68" s="50"/>
      <c r="BA68" s="51"/>
      <c r="BB68" s="50"/>
      <c r="BC68" s="51"/>
      <c r="BD68" s="50"/>
      <c r="BE68" s="51"/>
      <c r="BF68" s="50"/>
      <c r="BG68" s="51"/>
      <c r="BH68" s="50"/>
      <c r="BI68" s="51"/>
      <c r="BJ68" s="50"/>
      <c r="BK68" s="51"/>
      <c r="BL68" s="50"/>
      <c r="BM68" s="51"/>
      <c r="BN68" s="50"/>
      <c r="BO68" s="51"/>
      <c r="BP68" s="50"/>
      <c r="BQ68" s="51"/>
      <c r="BR68" s="50"/>
      <c r="BS68" s="51"/>
      <c r="BT68" s="50"/>
      <c r="BU68" s="51"/>
      <c r="BV68" s="50"/>
      <c r="BW68" s="51"/>
      <c r="BX68" s="50"/>
      <c r="BY68" s="51"/>
      <c r="BZ68" s="50"/>
      <c r="CA68" s="51"/>
      <c r="CB68" s="50"/>
      <c r="CC68" s="51"/>
      <c r="CD68" s="50"/>
      <c r="CE68" s="51"/>
      <c r="CF68" s="50"/>
      <c r="CG68" s="51"/>
      <c r="CH68" s="50"/>
      <c r="CI68" s="51"/>
      <c r="CJ68" s="50"/>
      <c r="CK68" s="51"/>
      <c r="CL68" s="50"/>
      <c r="CM68" s="51"/>
      <c r="CN68" s="50"/>
      <c r="CO68" s="51"/>
      <c r="CP68" s="50"/>
      <c r="CQ68" s="51"/>
      <c r="CR68" s="50"/>
      <c r="CS68" s="51"/>
      <c r="CT68" s="50"/>
      <c r="CU68" s="51"/>
      <c r="CV68" s="50"/>
      <c r="CW68" s="51"/>
      <c r="CX68" s="50"/>
      <c r="CY68" s="51"/>
      <c r="CZ68" s="50"/>
      <c r="DA68" s="51"/>
      <c r="DB68" s="50"/>
      <c r="DC68" s="51"/>
      <c r="DD68" s="50"/>
      <c r="DE68" s="51"/>
      <c r="DF68" s="50"/>
      <c r="DG68" s="51"/>
      <c r="DH68" s="50"/>
      <c r="DI68" s="51"/>
      <c r="DJ68" s="50"/>
      <c r="DK68" s="51"/>
      <c r="DL68" s="50"/>
      <c r="DM68" s="51"/>
      <c r="DN68" s="50"/>
      <c r="DO68" s="51"/>
      <c r="DP68" s="50"/>
      <c r="DQ68" s="51"/>
      <c r="DR68" s="50"/>
      <c r="DS68" s="51"/>
      <c r="DT68" s="50"/>
      <c r="DU68" s="51"/>
      <c r="DV68" s="50"/>
      <c r="DW68" s="51"/>
      <c r="DX68" s="50"/>
      <c r="DY68" s="51"/>
      <c r="DZ68" s="50"/>
      <c r="EA68" s="51"/>
      <c r="EB68" s="50"/>
      <c r="EC68" s="51"/>
      <c r="ED68" s="50"/>
      <c r="EE68" s="51"/>
      <c r="EF68" s="50"/>
      <c r="EG68" s="51"/>
      <c r="EH68" s="50"/>
      <c r="EI68" s="51"/>
      <c r="EJ68" s="50"/>
      <c r="EK68" s="51"/>
      <c r="EL68" s="50"/>
      <c r="EM68" s="51"/>
      <c r="EN68" s="50"/>
      <c r="EO68" s="51"/>
      <c r="EP68" s="50"/>
      <c r="EQ68" s="51"/>
      <c r="ER68" s="50"/>
      <c r="ES68" s="51"/>
      <c r="ET68" s="50"/>
      <c r="EU68" s="51"/>
      <c r="EV68" s="50"/>
      <c r="EW68" s="51"/>
      <c r="EX68" s="50"/>
      <c r="EY68" s="51"/>
      <c r="EZ68" s="50"/>
      <c r="FA68" s="51"/>
    </row>
    <row r="69" spans="1:157" s="31" customFormat="1" ht="41.25" customHeight="1">
      <c r="A69" s="53"/>
      <c r="B69" s="53"/>
      <c r="C69" s="53"/>
      <c r="D69" s="27" t="s">
        <v>248</v>
      </c>
      <c r="E69" s="27">
        <v>0</v>
      </c>
      <c r="F69" s="50"/>
      <c r="G69" s="51"/>
      <c r="H69" s="50"/>
      <c r="I69" s="51"/>
      <c r="J69" s="50"/>
      <c r="K69" s="51"/>
      <c r="L69" s="50"/>
      <c r="M69" s="51"/>
      <c r="N69" s="50"/>
      <c r="O69" s="51"/>
      <c r="P69" s="50"/>
      <c r="Q69" s="51"/>
      <c r="R69" s="50"/>
      <c r="S69" s="51"/>
      <c r="T69" s="50"/>
      <c r="U69" s="51"/>
      <c r="V69" s="50"/>
      <c r="W69" s="51"/>
      <c r="X69" s="50"/>
      <c r="Y69" s="51"/>
      <c r="Z69" s="50"/>
      <c r="AA69" s="51"/>
      <c r="AB69" s="50"/>
      <c r="AC69" s="51"/>
      <c r="AD69" s="50"/>
      <c r="AE69" s="51"/>
      <c r="AF69" s="50"/>
      <c r="AG69" s="51"/>
      <c r="AH69" s="50"/>
      <c r="AI69" s="51"/>
      <c r="AJ69" s="50"/>
      <c r="AK69" s="51"/>
      <c r="AL69" s="50"/>
      <c r="AM69" s="51"/>
      <c r="AN69" s="50"/>
      <c r="AO69" s="51"/>
      <c r="AP69" s="50"/>
      <c r="AQ69" s="51"/>
      <c r="AR69" s="50"/>
      <c r="AS69" s="51"/>
      <c r="AT69" s="50"/>
      <c r="AU69" s="51"/>
      <c r="AV69" s="50"/>
      <c r="AW69" s="51"/>
      <c r="AX69" s="50"/>
      <c r="AY69" s="51"/>
      <c r="AZ69" s="50"/>
      <c r="BA69" s="51"/>
      <c r="BB69" s="50"/>
      <c r="BC69" s="51"/>
      <c r="BD69" s="50"/>
      <c r="BE69" s="51"/>
      <c r="BF69" s="50"/>
      <c r="BG69" s="51"/>
      <c r="BH69" s="50"/>
      <c r="BI69" s="51"/>
      <c r="BJ69" s="50"/>
      <c r="BK69" s="51"/>
      <c r="BL69" s="50"/>
      <c r="BM69" s="51"/>
      <c r="BN69" s="50"/>
      <c r="BO69" s="51"/>
      <c r="BP69" s="50"/>
      <c r="BQ69" s="51"/>
      <c r="BR69" s="50"/>
      <c r="BS69" s="51"/>
      <c r="BT69" s="50"/>
      <c r="BU69" s="51"/>
      <c r="BV69" s="50"/>
      <c r="BW69" s="51"/>
      <c r="BX69" s="50"/>
      <c r="BY69" s="51"/>
      <c r="BZ69" s="50"/>
      <c r="CA69" s="51"/>
      <c r="CB69" s="50"/>
      <c r="CC69" s="51"/>
      <c r="CD69" s="50"/>
      <c r="CE69" s="51"/>
      <c r="CF69" s="50"/>
      <c r="CG69" s="51"/>
      <c r="CH69" s="50"/>
      <c r="CI69" s="51"/>
      <c r="CJ69" s="50"/>
      <c r="CK69" s="51"/>
      <c r="CL69" s="50"/>
      <c r="CM69" s="51"/>
      <c r="CN69" s="50"/>
      <c r="CO69" s="51"/>
      <c r="CP69" s="50"/>
      <c r="CQ69" s="51"/>
      <c r="CR69" s="50"/>
      <c r="CS69" s="51"/>
      <c r="CT69" s="50"/>
      <c r="CU69" s="51"/>
      <c r="CV69" s="50"/>
      <c r="CW69" s="51"/>
      <c r="CX69" s="50"/>
      <c r="CY69" s="51"/>
      <c r="CZ69" s="50"/>
      <c r="DA69" s="51"/>
      <c r="DB69" s="50"/>
      <c r="DC69" s="51"/>
      <c r="DD69" s="50"/>
      <c r="DE69" s="51"/>
      <c r="DF69" s="50"/>
      <c r="DG69" s="51"/>
      <c r="DH69" s="50"/>
      <c r="DI69" s="51"/>
      <c r="DJ69" s="50"/>
      <c r="DK69" s="51"/>
      <c r="DL69" s="50"/>
      <c r="DM69" s="51"/>
      <c r="DN69" s="50"/>
      <c r="DO69" s="51"/>
      <c r="DP69" s="50"/>
      <c r="DQ69" s="51"/>
      <c r="DR69" s="50"/>
      <c r="DS69" s="51"/>
      <c r="DT69" s="50"/>
      <c r="DU69" s="51"/>
      <c r="DV69" s="50"/>
      <c r="DW69" s="51"/>
      <c r="DX69" s="50"/>
      <c r="DY69" s="51"/>
      <c r="DZ69" s="50"/>
      <c r="EA69" s="51"/>
      <c r="EB69" s="50"/>
      <c r="EC69" s="51"/>
      <c r="ED69" s="50"/>
      <c r="EE69" s="51"/>
      <c r="EF69" s="50"/>
      <c r="EG69" s="51"/>
      <c r="EH69" s="50"/>
      <c r="EI69" s="51"/>
      <c r="EJ69" s="50"/>
      <c r="EK69" s="51"/>
      <c r="EL69" s="50"/>
      <c r="EM69" s="51"/>
      <c r="EN69" s="50"/>
      <c r="EO69" s="51"/>
      <c r="EP69" s="50"/>
      <c r="EQ69" s="51"/>
      <c r="ER69" s="50"/>
      <c r="ES69" s="51"/>
      <c r="ET69" s="50"/>
      <c r="EU69" s="51"/>
      <c r="EV69" s="50"/>
      <c r="EW69" s="51"/>
      <c r="EX69" s="50"/>
      <c r="EY69" s="51"/>
      <c r="EZ69" s="50"/>
      <c r="FA69" s="51"/>
    </row>
    <row r="70" spans="1:157" s="31" customFormat="1" ht="105">
      <c r="A70" s="1">
        <v>4</v>
      </c>
      <c r="B70" s="1" t="s">
        <v>249</v>
      </c>
      <c r="C70" s="1" t="s">
        <v>250</v>
      </c>
      <c r="D70" s="3"/>
      <c r="E70" s="3" t="s">
        <v>251</v>
      </c>
      <c r="F70" s="30">
        <f>IF(F33=0,0,F34/F33)</f>
        <v>0.1212466409627293</v>
      </c>
      <c r="G70" s="30">
        <f>(1-F70)*100</f>
        <v>87.875335903727063</v>
      </c>
      <c r="H70" s="35">
        <f t="shared" ref="H70" si="1191">IF(H33=0,0,H34/H33)</f>
        <v>1</v>
      </c>
      <c r="I70" s="35">
        <f t="shared" ref="I70" si="1192">(1-H70)*100</f>
        <v>0</v>
      </c>
      <c r="J70" s="35">
        <f t="shared" ref="J70" si="1193">IF(J33=0,0,J34/J33)</f>
        <v>0</v>
      </c>
      <c r="K70" s="35">
        <f t="shared" ref="K70" si="1194">(1-J70)*100</f>
        <v>100</v>
      </c>
      <c r="L70" s="35">
        <f t="shared" ref="L70" si="1195">IF(L33=0,0,L34/L33)</f>
        <v>0</v>
      </c>
      <c r="M70" s="35">
        <f t="shared" ref="M70" si="1196">(1-L70)*100</f>
        <v>100</v>
      </c>
      <c r="N70" s="35">
        <f t="shared" ref="N70" si="1197">IF(N33=0,0,N34/N33)</f>
        <v>0</v>
      </c>
      <c r="O70" s="35">
        <f t="shared" ref="O70" si="1198">(1-N70)*100</f>
        <v>100</v>
      </c>
      <c r="P70" s="35">
        <f t="shared" ref="P70" si="1199">IF(P33=0,0,P34/P33)</f>
        <v>0</v>
      </c>
      <c r="Q70" s="35">
        <f t="shared" ref="Q70" si="1200">(1-P70)*100</f>
        <v>100</v>
      </c>
      <c r="R70" s="35">
        <f t="shared" ref="R70" si="1201">IF(R33=0,0,R34/R33)</f>
        <v>0.5</v>
      </c>
      <c r="S70" s="35">
        <f t="shared" ref="S70" si="1202">(1-R70)*100</f>
        <v>50</v>
      </c>
      <c r="T70" s="35">
        <f t="shared" ref="T70" si="1203">IF(T33=0,0,T34/T33)</f>
        <v>0.36853979382874597</v>
      </c>
      <c r="U70" s="35">
        <f t="shared" ref="U70" si="1204">(1-T70)*100</f>
        <v>63.146020617125401</v>
      </c>
      <c r="V70" s="35">
        <f t="shared" ref="V70" si="1205">IF(V33=0,0,V34/V33)</f>
        <v>0.14400399614657297</v>
      </c>
      <c r="W70" s="35">
        <f t="shared" ref="W70" si="1206">(1-V70)*100</f>
        <v>85.599600385342697</v>
      </c>
      <c r="X70" s="35">
        <f t="shared" ref="X70" si="1207">IF(X33=0,0,X34/X33)</f>
        <v>0.12149951155975251</v>
      </c>
      <c r="Y70" s="35">
        <f t="shared" ref="Y70" si="1208">(1-X70)*100</f>
        <v>87.850048844024755</v>
      </c>
      <c r="Z70" s="35">
        <f t="shared" ref="Z70" si="1209">IF(Z33=0,0,Z34/Z33)</f>
        <v>0.45397952358903121</v>
      </c>
      <c r="AA70" s="35">
        <f t="shared" ref="AA70" si="1210">(1-Z70)*100</f>
        <v>54.602047641096888</v>
      </c>
      <c r="AB70" s="35">
        <f t="shared" ref="AB70" si="1211">IF(AB33=0,0,AB34/AB33)</f>
        <v>0.88521363963213862</v>
      </c>
      <c r="AC70" s="35">
        <f t="shared" ref="AC70" si="1212">(1-AB70)*100</f>
        <v>11.478636036786138</v>
      </c>
      <c r="AD70" s="35">
        <f t="shared" ref="AD70" si="1213">IF(AD33=0,0,AD34/AD33)</f>
        <v>0</v>
      </c>
      <c r="AE70" s="35">
        <f t="shared" ref="AE70" si="1214">(1-AD70)*100</f>
        <v>100</v>
      </c>
      <c r="AF70" s="35">
        <f t="shared" ref="AF70" si="1215">IF(AF33=0,0,AF34/AF33)</f>
        <v>0</v>
      </c>
      <c r="AG70" s="35">
        <f t="shared" ref="AG70" si="1216">(1-AF70)*100</f>
        <v>100</v>
      </c>
      <c r="AH70" s="35">
        <f t="shared" ref="AH70" si="1217">IF(AH33=0,0,AH34/AH33)</f>
        <v>0</v>
      </c>
      <c r="AI70" s="35">
        <f t="shared" ref="AI70" si="1218">(1-AH70)*100</f>
        <v>100</v>
      </c>
      <c r="AJ70" s="35">
        <f t="shared" ref="AJ70" si="1219">IF(AJ33=0,0,AJ34/AJ33)</f>
        <v>1</v>
      </c>
      <c r="AK70" s="35">
        <f t="shared" ref="AK70" si="1220">(1-AJ70)*100</f>
        <v>0</v>
      </c>
      <c r="AL70" s="35">
        <f t="shared" ref="AL70" si="1221">IF(AL33=0,0,AL34/AL33)</f>
        <v>0.7989696043828689</v>
      </c>
      <c r="AM70" s="35">
        <f t="shared" ref="AM70" si="1222">(1-AL70)*100</f>
        <v>20.103039561713111</v>
      </c>
      <c r="AN70" s="42">
        <f t="shared" ref="AN70" si="1223">IF(AN33=0,0,AN34/AN33)</f>
        <v>0.46979553903345728</v>
      </c>
      <c r="AO70" s="42">
        <f t="shared" ref="AO70" si="1224">(1-AN70)*100</f>
        <v>53.020446096654275</v>
      </c>
      <c r="AP70" s="42">
        <f t="shared" ref="AP70" si="1225">IF(AP33=0,0,AP34/AP33)</f>
        <v>0</v>
      </c>
      <c r="AQ70" s="42">
        <f t="shared" ref="AQ70" si="1226">(1-AP70)*100</f>
        <v>100</v>
      </c>
      <c r="AR70" s="35">
        <f t="shared" ref="AR70" si="1227">IF(AR33=0,0,AR34/AR33)</f>
        <v>0.97751546741593631</v>
      </c>
      <c r="AS70" s="35">
        <f t="shared" ref="AS70" si="1228">(1-AR70)*100</f>
        <v>2.2484532584063688</v>
      </c>
      <c r="AT70" s="35">
        <f t="shared" ref="AT70" si="1229">IF(AT33=0,0,AT34/AT33)</f>
        <v>0</v>
      </c>
      <c r="AU70" s="35">
        <f t="shared" ref="AU70" si="1230">(1-AT70)*100</f>
        <v>100</v>
      </c>
      <c r="AV70" s="35">
        <f t="shared" ref="AV70" si="1231">IF(AV33=0,0,AV34/AV33)</f>
        <v>0</v>
      </c>
      <c r="AW70" s="35">
        <f t="shared" ref="AW70" si="1232">(1-AV70)*100</f>
        <v>100</v>
      </c>
      <c r="AX70" s="35">
        <f t="shared" ref="AX70" si="1233">IF(AX33=0,0,AX34/AX33)</f>
        <v>0</v>
      </c>
      <c r="AY70" s="35">
        <f t="shared" ref="AY70" si="1234">(1-AX70)*100</f>
        <v>100</v>
      </c>
      <c r="AZ70" s="35">
        <f t="shared" ref="AZ70" si="1235">IF(AZ33=0,0,AZ34/AZ33)</f>
        <v>1</v>
      </c>
      <c r="BA70" s="35">
        <f t="shared" ref="BA70" si="1236">(1-AZ70)*100</f>
        <v>0</v>
      </c>
      <c r="BB70" s="35">
        <f t="shared" ref="BB70" si="1237">IF(BB33=0,0,BB34/BB33)</f>
        <v>0</v>
      </c>
      <c r="BC70" s="35">
        <f t="shared" ref="BC70" si="1238">(1-BB70)*100</f>
        <v>100</v>
      </c>
      <c r="BD70" s="35">
        <f t="shared" ref="BD70" si="1239">IF(BD33=0,0,BD34/BD33)</f>
        <v>0</v>
      </c>
      <c r="BE70" s="35">
        <f t="shared" ref="BE70" si="1240">(1-BD70)*100</f>
        <v>100</v>
      </c>
      <c r="BF70" s="42">
        <f t="shared" ref="BF70" si="1241">IF(BF33=0,0,BF34/BF33)</f>
        <v>7.8814785254651566E-3</v>
      </c>
      <c r="BG70" s="42">
        <f t="shared" ref="BG70" si="1242">(1-BF70)*100</f>
        <v>99.211852147453484</v>
      </c>
      <c r="BH70" s="35">
        <f t="shared" ref="BH70" si="1243">IF(BH33=0,0,BH34/BH33)</f>
        <v>0</v>
      </c>
      <c r="BI70" s="35">
        <f t="shared" ref="BI70" si="1244">(1-BH70)*100</f>
        <v>100</v>
      </c>
      <c r="BJ70" s="35">
        <f t="shared" ref="BJ70" si="1245">IF(BJ33=0,0,BJ34/BJ33)</f>
        <v>0.78783408538701827</v>
      </c>
      <c r="BK70" s="35">
        <f t="shared" ref="BK70" si="1246">(1-BJ70)*100</f>
        <v>21.216591461298172</v>
      </c>
      <c r="BL70" s="35">
        <f t="shared" ref="BL70" si="1247">IF(BL33=0,0,BL34/BL33)</f>
        <v>0</v>
      </c>
      <c r="BM70" s="35">
        <f t="shared" ref="BM70" si="1248">(1-BL70)*100</f>
        <v>100</v>
      </c>
      <c r="BN70" s="35">
        <f t="shared" ref="BN70" si="1249">IF(BN33=0,0,BN34/BN33)</f>
        <v>0</v>
      </c>
      <c r="BO70" s="35">
        <f t="shared" ref="BO70" si="1250">(1-BN70)*100</f>
        <v>100</v>
      </c>
      <c r="BP70" s="35">
        <f t="shared" ref="BP70" si="1251">IF(BP33=0,0,BP34/BP33)</f>
        <v>0</v>
      </c>
      <c r="BQ70" s="35">
        <f t="shared" ref="BQ70" si="1252">(1-BP70)*100</f>
        <v>100</v>
      </c>
      <c r="BR70" s="35">
        <f t="shared" ref="BR70" si="1253">IF(BR33=0,0,BR34/BR33)</f>
        <v>0</v>
      </c>
      <c r="BS70" s="35">
        <f t="shared" ref="BS70" si="1254">(1-BR70)*100</f>
        <v>100</v>
      </c>
      <c r="BT70" s="35">
        <f t="shared" ref="BT70" si="1255">IF(BT33=0,0,BT34/BT33)</f>
        <v>0</v>
      </c>
      <c r="BU70" s="35">
        <f t="shared" ref="BU70" si="1256">(1-BT70)*100</f>
        <v>100</v>
      </c>
      <c r="BV70" s="35">
        <f t="shared" ref="BV70" si="1257">IF(BV33=0,0,BV34/BV33)</f>
        <v>0</v>
      </c>
      <c r="BW70" s="35">
        <f t="shared" ref="BW70" si="1258">(1-BV70)*100</f>
        <v>100</v>
      </c>
      <c r="BX70" s="35">
        <f t="shared" ref="BX70" si="1259">IF(BX33=0,0,BX34/BX33)</f>
        <v>0</v>
      </c>
      <c r="BY70" s="35">
        <f t="shared" ref="BY70" si="1260">(1-BX70)*100</f>
        <v>100</v>
      </c>
      <c r="BZ70" s="35">
        <f t="shared" ref="BZ70" si="1261">IF(BZ33=0,0,BZ34/BZ33)</f>
        <v>0</v>
      </c>
      <c r="CA70" s="35">
        <f t="shared" ref="CA70" si="1262">(1-BZ70)*100</f>
        <v>100</v>
      </c>
      <c r="CB70" s="35">
        <f t="shared" ref="CB70" si="1263">IF(CB33=0,0,CB34/CB33)</f>
        <v>0</v>
      </c>
      <c r="CC70" s="35">
        <f t="shared" ref="CC70" si="1264">(1-CB70)*100</f>
        <v>100</v>
      </c>
      <c r="CD70" s="35">
        <f t="shared" ref="CD70" si="1265">IF(CD33=0,0,CD34/CD33)</f>
        <v>0</v>
      </c>
      <c r="CE70" s="35">
        <f t="shared" ref="CE70" si="1266">(1-CD70)*100</f>
        <v>100</v>
      </c>
      <c r="CF70" s="35">
        <f t="shared" ref="CF70" si="1267">IF(CF33=0,0,CF34/CF33)</f>
        <v>0</v>
      </c>
      <c r="CG70" s="35">
        <f t="shared" ref="CG70" si="1268">(1-CF70)*100</f>
        <v>100</v>
      </c>
      <c r="CH70" s="35">
        <f t="shared" ref="CH70" si="1269">IF(CH33=0,0,CH34/CH33)</f>
        <v>0</v>
      </c>
      <c r="CI70" s="35">
        <f t="shared" ref="CI70" si="1270">(1-CH70)*100</f>
        <v>100</v>
      </c>
      <c r="CJ70" s="35">
        <f t="shared" ref="CJ70" si="1271">IF(CJ33=0,0,CJ34/CJ33)</f>
        <v>0</v>
      </c>
      <c r="CK70" s="35">
        <f t="shared" ref="CK70" si="1272">(1-CJ70)*100</f>
        <v>100</v>
      </c>
      <c r="CL70" s="35">
        <f t="shared" ref="CL70" si="1273">IF(CL33=0,0,CL34/CL33)</f>
        <v>0</v>
      </c>
      <c r="CM70" s="35">
        <f t="shared" ref="CM70" si="1274">(1-CL70)*100</f>
        <v>100</v>
      </c>
      <c r="CN70" s="35">
        <f t="shared" ref="CN70" si="1275">IF(CN33=0,0,CN34/CN33)</f>
        <v>0</v>
      </c>
      <c r="CO70" s="35">
        <f t="shared" ref="CO70" si="1276">(1-CN70)*100</f>
        <v>100</v>
      </c>
      <c r="CP70" s="35">
        <f t="shared" ref="CP70" si="1277">IF(CP33=0,0,CP34/CP33)</f>
        <v>0</v>
      </c>
      <c r="CQ70" s="35">
        <f t="shared" ref="CQ70" si="1278">(1-CP70)*100</f>
        <v>100</v>
      </c>
      <c r="CR70" s="35">
        <f t="shared" ref="CR70" si="1279">IF(CR33=0,0,CR34/CR33)</f>
        <v>0</v>
      </c>
      <c r="CS70" s="35">
        <f t="shared" ref="CS70" si="1280">(1-CR70)*100</f>
        <v>100</v>
      </c>
      <c r="CT70" s="35">
        <f t="shared" ref="CT70" si="1281">IF(CT33=0,0,CT34/CT33)</f>
        <v>0</v>
      </c>
      <c r="CU70" s="35">
        <f t="shared" ref="CU70" si="1282">(1-CT70)*100</f>
        <v>100</v>
      </c>
      <c r="CV70" s="35">
        <f t="shared" ref="CV70" si="1283">IF(CV33=0,0,CV34/CV33)</f>
        <v>0</v>
      </c>
      <c r="CW70" s="35">
        <f t="shared" ref="CW70" si="1284">(1-CV70)*100</f>
        <v>100</v>
      </c>
      <c r="CX70" s="35">
        <f t="shared" ref="CX70" si="1285">IF(CX33=0,0,CX34/CX33)</f>
        <v>0</v>
      </c>
      <c r="CY70" s="35">
        <f t="shared" ref="CY70" si="1286">(1-CX70)*100</f>
        <v>100</v>
      </c>
      <c r="CZ70" s="35">
        <f t="shared" ref="CZ70" si="1287">IF(CZ33=0,0,CZ34/CZ33)</f>
        <v>0</v>
      </c>
      <c r="DA70" s="35">
        <f t="shared" ref="DA70" si="1288">(1-CZ70)*100</f>
        <v>100</v>
      </c>
      <c r="DB70" s="35">
        <f t="shared" ref="DB70" si="1289">IF(DB33=0,0,DB34/DB33)</f>
        <v>0</v>
      </c>
      <c r="DC70" s="35">
        <f t="shared" ref="DC70" si="1290">(1-DB70)*100</f>
        <v>100</v>
      </c>
      <c r="DD70" s="35">
        <f t="shared" ref="DD70" si="1291">IF(DD33=0,0,DD34/DD33)</f>
        <v>0</v>
      </c>
      <c r="DE70" s="35">
        <f t="shared" ref="DE70" si="1292">(1-DD70)*100</f>
        <v>100</v>
      </c>
      <c r="DF70" s="35">
        <f t="shared" ref="DF70" si="1293">IF(DF33=0,0,DF34/DF33)</f>
        <v>0</v>
      </c>
      <c r="DG70" s="35">
        <f t="shared" ref="DG70" si="1294">(1-DF70)*100</f>
        <v>100</v>
      </c>
      <c r="DH70" s="35">
        <f t="shared" ref="DH70" si="1295">IF(DH33=0,0,DH34/DH33)</f>
        <v>0</v>
      </c>
      <c r="DI70" s="35">
        <f t="shared" ref="DI70" si="1296">(1-DH70)*100</f>
        <v>100</v>
      </c>
      <c r="DJ70" s="35">
        <f t="shared" ref="DJ70" si="1297">IF(DJ33=0,0,DJ34/DJ33)</f>
        <v>0</v>
      </c>
      <c r="DK70" s="35">
        <f t="shared" ref="DK70" si="1298">(1-DJ70)*100</f>
        <v>100</v>
      </c>
      <c r="DL70" s="35">
        <f t="shared" ref="DL70" si="1299">IF(DL33=0,0,DL34/DL33)</f>
        <v>0</v>
      </c>
      <c r="DM70" s="35">
        <f t="shared" ref="DM70" si="1300">(1-DL70)*100</f>
        <v>100</v>
      </c>
      <c r="DN70" s="35">
        <f t="shared" ref="DN70" si="1301">IF(DN33=0,0,DN34/DN33)</f>
        <v>0</v>
      </c>
      <c r="DO70" s="35">
        <f t="shared" ref="DO70" si="1302">(1-DN70)*100</f>
        <v>100</v>
      </c>
      <c r="DP70" s="35">
        <f t="shared" ref="DP70" si="1303">IF(DP33=0,0,DP34/DP33)</f>
        <v>0</v>
      </c>
      <c r="DQ70" s="35">
        <f t="shared" ref="DQ70" si="1304">(1-DP70)*100</f>
        <v>100</v>
      </c>
      <c r="DR70" s="35">
        <f t="shared" ref="DR70" si="1305">IF(DR33=0,0,DR34/DR33)</f>
        <v>0</v>
      </c>
      <c r="DS70" s="35">
        <f t="shared" ref="DS70" si="1306">(1-DR70)*100</f>
        <v>100</v>
      </c>
      <c r="DT70" s="35">
        <f t="shared" ref="DT70" si="1307">IF(DT33=0,0,DT34/DT33)</f>
        <v>0</v>
      </c>
      <c r="DU70" s="35">
        <f t="shared" ref="DU70" si="1308">(1-DT70)*100</f>
        <v>100</v>
      </c>
      <c r="DV70" s="35">
        <f t="shared" ref="DV70" si="1309">IF(DV33=0,0,DV34/DV33)</f>
        <v>0</v>
      </c>
      <c r="DW70" s="35">
        <f t="shared" ref="DW70" si="1310">(1-DV70)*100</f>
        <v>100</v>
      </c>
      <c r="DX70" s="35">
        <f t="shared" ref="DX70" si="1311">IF(DX33=0,0,DX34/DX33)</f>
        <v>0</v>
      </c>
      <c r="DY70" s="35">
        <f t="shared" ref="DY70" si="1312">(1-DX70)*100</f>
        <v>100</v>
      </c>
      <c r="DZ70" s="35">
        <f t="shared" ref="DZ70" si="1313">IF(DZ33=0,0,DZ34/DZ33)</f>
        <v>0</v>
      </c>
      <c r="EA70" s="35">
        <f t="shared" ref="EA70" si="1314">(1-DZ70)*100</f>
        <v>100</v>
      </c>
      <c r="EB70" s="35">
        <f t="shared" ref="EB70" si="1315">IF(EB33=0,0,EB34/EB33)</f>
        <v>0</v>
      </c>
      <c r="EC70" s="35">
        <f t="shared" ref="EC70" si="1316">(1-EB70)*100</f>
        <v>100</v>
      </c>
      <c r="ED70" s="35">
        <f t="shared" ref="ED70" si="1317">IF(ED33=0,0,ED34/ED33)</f>
        <v>0</v>
      </c>
      <c r="EE70" s="35">
        <f t="shared" ref="EE70" si="1318">(1-ED70)*100</f>
        <v>100</v>
      </c>
      <c r="EF70" s="35">
        <f t="shared" ref="EF70" si="1319">IF(EF33=0,0,EF34/EF33)</f>
        <v>0.70529606039160186</v>
      </c>
      <c r="EG70" s="35">
        <f t="shared" ref="EG70" si="1320">(1-EF70)*100</f>
        <v>29.470393960839814</v>
      </c>
      <c r="EH70" s="35">
        <f t="shared" ref="EH70" si="1321">IF(EH33=0,0,EH34/EH33)</f>
        <v>0</v>
      </c>
      <c r="EI70" s="35">
        <f t="shared" ref="EI70" si="1322">(1-EH70)*100</f>
        <v>100</v>
      </c>
      <c r="EJ70" s="35">
        <f t="shared" ref="EJ70" si="1323">IF(EJ33=0,0,EJ34/EJ33)</f>
        <v>0</v>
      </c>
      <c r="EK70" s="35">
        <f t="shared" ref="EK70" si="1324">(1-EJ70)*100</f>
        <v>100</v>
      </c>
      <c r="EL70" s="35">
        <f t="shared" ref="EL70" si="1325">IF(EL33=0,0,EL34/EL33)</f>
        <v>0</v>
      </c>
      <c r="EM70" s="35">
        <f t="shared" ref="EM70" si="1326">(1-EL70)*100</f>
        <v>100</v>
      </c>
      <c r="EN70" s="35">
        <f t="shared" ref="EN70" si="1327">IF(EN33=0,0,EN34/EN33)</f>
        <v>0</v>
      </c>
      <c r="EO70" s="35">
        <f t="shared" ref="EO70" si="1328">(1-EN70)*100</f>
        <v>100</v>
      </c>
      <c r="EP70" s="35">
        <f t="shared" ref="EP70" si="1329">IF(EP33=0,0,EP34/EP33)</f>
        <v>0</v>
      </c>
      <c r="EQ70" s="35">
        <f t="shared" ref="EQ70" si="1330">(1-EP70)*100</f>
        <v>100</v>
      </c>
      <c r="ER70" s="35">
        <f t="shared" ref="ER70" si="1331">IF(ER33=0,0,ER34/ER33)</f>
        <v>0</v>
      </c>
      <c r="ES70" s="35">
        <f t="shared" ref="ES70" si="1332">(1-ER70)*100</f>
        <v>100</v>
      </c>
      <c r="ET70" s="35">
        <f t="shared" ref="ET70" si="1333">IF(ET33=0,0,ET34/ET33)</f>
        <v>0</v>
      </c>
      <c r="EU70" s="35">
        <f t="shared" ref="EU70" si="1334">(1-ET70)*100</f>
        <v>100</v>
      </c>
      <c r="EV70" s="35">
        <f t="shared" ref="EV70" si="1335">IF(EV33=0,0,EV34/EV33)</f>
        <v>0</v>
      </c>
      <c r="EW70" s="35">
        <f t="shared" ref="EW70" si="1336">(1-EV70)*100</f>
        <v>100</v>
      </c>
      <c r="EX70" s="35">
        <f t="shared" ref="EX70" si="1337">IF(EX33=0,0,EX34/EX33)</f>
        <v>0</v>
      </c>
      <c r="EY70" s="35">
        <f t="shared" ref="EY70" si="1338">(1-EX70)*100</f>
        <v>100</v>
      </c>
      <c r="EZ70" s="35">
        <f t="shared" ref="EZ70" si="1339">IF(EZ33=0,0,EZ34/EZ33)</f>
        <v>0</v>
      </c>
      <c r="FA70" s="35">
        <f t="shared" ref="FA70" si="1340">(1-EZ70)*100</f>
        <v>100</v>
      </c>
    </row>
    <row r="71" spans="1:157" s="31" customFormat="1" ht="55.5" customHeight="1">
      <c r="A71" s="52">
        <v>5</v>
      </c>
      <c r="B71" s="53" t="s">
        <v>255</v>
      </c>
      <c r="C71" s="52" t="s">
        <v>256</v>
      </c>
      <c r="D71" s="27" t="s">
        <v>257</v>
      </c>
      <c r="E71" s="27">
        <v>100</v>
      </c>
      <c r="F71" s="48">
        <f>IF(F35=0,0,F35/F36)</f>
        <v>0</v>
      </c>
      <c r="G71" s="48">
        <f>IF(F71&lt;0.1,100,IF(F71&lt;0.2,75,IF(F71&lt;0.3,50,0)))</f>
        <v>100</v>
      </c>
      <c r="H71" s="48">
        <f t="shared" ref="H71" si="1341">IF(H35=0,0,H35/H36)</f>
        <v>0</v>
      </c>
      <c r="I71" s="48">
        <f t="shared" ref="I71" si="1342">IF(H71&lt;0.1,100,IF(H71&lt;0.2,75,IF(H71&lt;0.3,50,0)))</f>
        <v>100</v>
      </c>
      <c r="J71" s="48">
        <f t="shared" ref="J71" si="1343">IF(J35=0,0,J35/J36)</f>
        <v>0</v>
      </c>
      <c r="K71" s="48">
        <f t="shared" ref="K71" si="1344">IF(J71&lt;0.1,100,IF(J71&lt;0.2,75,IF(J71&lt;0.3,50,0)))</f>
        <v>100</v>
      </c>
      <c r="L71" s="48">
        <f t="shared" ref="L71" si="1345">IF(L35=0,0,L35/L36)</f>
        <v>0</v>
      </c>
      <c r="M71" s="48">
        <f t="shared" ref="M71" si="1346">IF(L71&lt;0.1,100,IF(L71&lt;0.2,75,IF(L71&lt;0.3,50,0)))</f>
        <v>100</v>
      </c>
      <c r="N71" s="48">
        <f t="shared" ref="N71" si="1347">IF(N35=0,0,N35/N36)</f>
        <v>0</v>
      </c>
      <c r="O71" s="48">
        <f t="shared" ref="O71" si="1348">IF(N71&lt;0.1,100,IF(N71&lt;0.2,75,IF(N71&lt;0.3,50,0)))</f>
        <v>100</v>
      </c>
      <c r="P71" s="48">
        <f t="shared" ref="P71" si="1349">IF(P35=0,0,P35/P36)</f>
        <v>0</v>
      </c>
      <c r="Q71" s="48">
        <f t="shared" ref="Q71" si="1350">IF(P71&lt;0.1,100,IF(P71&lt;0.2,75,IF(P71&lt;0.3,50,0)))</f>
        <v>100</v>
      </c>
      <c r="R71" s="48">
        <f t="shared" ref="R71" si="1351">IF(R35=0,0,R35/R36)</f>
        <v>0</v>
      </c>
      <c r="S71" s="48">
        <f t="shared" ref="S71" si="1352">IF(R71&lt;0.1,100,IF(R71&lt;0.2,75,IF(R71&lt;0.3,50,0)))</f>
        <v>100</v>
      </c>
      <c r="T71" s="48">
        <f t="shared" ref="T71" si="1353">IF(T35=0,0,T35/T36)</f>
        <v>0</v>
      </c>
      <c r="U71" s="48">
        <f t="shared" ref="U71" si="1354">IF(T71&lt;0.1,100,IF(T71&lt;0.2,75,IF(T71&lt;0.3,50,0)))</f>
        <v>100</v>
      </c>
      <c r="V71" s="48">
        <f t="shared" ref="V71" si="1355">IF(V35=0,0,V35/V36)</f>
        <v>0</v>
      </c>
      <c r="W71" s="48">
        <f t="shared" ref="W71" si="1356">IF(V71&lt;0.1,100,IF(V71&lt;0.2,75,IF(V71&lt;0.3,50,0)))</f>
        <v>100</v>
      </c>
      <c r="X71" s="48">
        <f t="shared" ref="X71" si="1357">IF(X35=0,0,X35/X36)</f>
        <v>0</v>
      </c>
      <c r="Y71" s="48">
        <f t="shared" ref="Y71" si="1358">IF(X71&lt;0.1,100,IF(X71&lt;0.2,75,IF(X71&lt;0.3,50,0)))</f>
        <v>100</v>
      </c>
      <c r="Z71" s="48">
        <f t="shared" ref="Z71" si="1359">IF(Z35=0,0,Z35/Z36)</f>
        <v>0</v>
      </c>
      <c r="AA71" s="48">
        <f t="shared" ref="AA71" si="1360">IF(Z71&lt;0.1,100,IF(Z71&lt;0.2,75,IF(Z71&lt;0.3,50,0)))</f>
        <v>100</v>
      </c>
      <c r="AB71" s="48">
        <f t="shared" ref="AB71" si="1361">IF(AB35=0,0,AB35/AB36)</f>
        <v>0</v>
      </c>
      <c r="AC71" s="48">
        <f t="shared" ref="AC71" si="1362">IF(AB71&lt;0.1,100,IF(AB71&lt;0.2,75,IF(AB71&lt;0.3,50,0)))</f>
        <v>100</v>
      </c>
      <c r="AD71" s="48">
        <f t="shared" ref="AD71" si="1363">IF(AD35=0,0,AD35/AD36)</f>
        <v>0</v>
      </c>
      <c r="AE71" s="48">
        <f t="shared" ref="AE71" si="1364">IF(AD71&lt;0.1,100,IF(AD71&lt;0.2,75,IF(AD71&lt;0.3,50,0)))</f>
        <v>100</v>
      </c>
      <c r="AF71" s="48">
        <f t="shared" ref="AF71" si="1365">IF(AF35=0,0,AF35/AF36)</f>
        <v>0</v>
      </c>
      <c r="AG71" s="48">
        <f t="shared" ref="AG71" si="1366">IF(AF71&lt;0.1,100,IF(AF71&lt;0.2,75,IF(AF71&lt;0.3,50,0)))</f>
        <v>100</v>
      </c>
      <c r="AH71" s="48">
        <f t="shared" ref="AH71" si="1367">IF(AH35=0,0,AH35/AH36)</f>
        <v>0</v>
      </c>
      <c r="AI71" s="48">
        <f t="shared" ref="AI71" si="1368">IF(AH71&lt;0.1,100,IF(AH71&lt;0.2,75,IF(AH71&lt;0.3,50,0)))</f>
        <v>100</v>
      </c>
      <c r="AJ71" s="48">
        <f t="shared" ref="AJ71" si="1369">IF(AJ35=0,0,AJ35/AJ36)</f>
        <v>0</v>
      </c>
      <c r="AK71" s="48">
        <f t="shared" ref="AK71" si="1370">IF(AJ71&lt;0.1,100,IF(AJ71&lt;0.2,75,IF(AJ71&lt;0.3,50,0)))</f>
        <v>100</v>
      </c>
      <c r="AL71" s="48">
        <f t="shared" ref="AL71" si="1371">IF(AL35=0,0,AL35/AL36)</f>
        <v>0</v>
      </c>
      <c r="AM71" s="48">
        <f t="shared" ref="AM71" si="1372">IF(AL71&lt;0.1,100,IF(AL71&lt;0.2,75,IF(AL71&lt;0.3,50,0)))</f>
        <v>100</v>
      </c>
      <c r="AN71" s="51">
        <f t="shared" ref="AN71" si="1373">IF(AN35=0,0,AN35/AN36)</f>
        <v>0</v>
      </c>
      <c r="AO71" s="51">
        <f t="shared" ref="AO71" si="1374">IF(AN71&lt;0.1,100,IF(AN71&lt;0.2,75,IF(AN71&lt;0.3,50,0)))</f>
        <v>100</v>
      </c>
      <c r="AP71" s="51">
        <f t="shared" ref="AP71" si="1375">IF(AP35=0,0,AP35/AP36)</f>
        <v>0</v>
      </c>
      <c r="AQ71" s="51">
        <f t="shared" ref="AQ71" si="1376">IF(AP71&lt;0.1,100,IF(AP71&lt;0.2,75,IF(AP71&lt;0.3,50,0)))</f>
        <v>100</v>
      </c>
      <c r="AR71" s="48">
        <f t="shared" ref="AR71" si="1377">IF(AR35=0,0,AR35/AR36)</f>
        <v>0</v>
      </c>
      <c r="AS71" s="48">
        <f t="shared" ref="AS71" si="1378">IF(AR71&lt;0.1,100,IF(AR71&lt;0.2,75,IF(AR71&lt;0.3,50,0)))</f>
        <v>100</v>
      </c>
      <c r="AT71" s="48">
        <f t="shared" ref="AT71" si="1379">IF(AT35=0,0,AT35/AT36)</f>
        <v>0</v>
      </c>
      <c r="AU71" s="48">
        <f t="shared" ref="AU71" si="1380">IF(AT71&lt;0.1,100,IF(AT71&lt;0.2,75,IF(AT71&lt;0.3,50,0)))</f>
        <v>100</v>
      </c>
      <c r="AV71" s="48">
        <f t="shared" ref="AV71" si="1381">IF(AV35=0,0,AV35/AV36)</f>
        <v>0</v>
      </c>
      <c r="AW71" s="48">
        <f t="shared" ref="AW71" si="1382">IF(AV71&lt;0.1,100,IF(AV71&lt;0.2,75,IF(AV71&lt;0.3,50,0)))</f>
        <v>100</v>
      </c>
      <c r="AX71" s="48">
        <f t="shared" ref="AX71" si="1383">IF(AX35=0,0,AX35/AX36)</f>
        <v>0</v>
      </c>
      <c r="AY71" s="48">
        <f t="shared" ref="AY71" si="1384">IF(AX71&lt;0.1,100,IF(AX71&lt;0.2,75,IF(AX71&lt;0.3,50,0)))</f>
        <v>100</v>
      </c>
      <c r="AZ71" s="48">
        <f t="shared" ref="AZ71" si="1385">IF(AZ35=0,0,AZ35/AZ36)</f>
        <v>0</v>
      </c>
      <c r="BA71" s="48">
        <f t="shared" ref="BA71" si="1386">IF(AZ71&lt;0.1,100,IF(AZ71&lt;0.2,75,IF(AZ71&lt;0.3,50,0)))</f>
        <v>100</v>
      </c>
      <c r="BB71" s="48">
        <f t="shared" ref="BB71" si="1387">IF(BB35=0,0,BB35/BB36)</f>
        <v>0</v>
      </c>
      <c r="BC71" s="48">
        <f t="shared" ref="BC71" si="1388">IF(BB71&lt;0.1,100,IF(BB71&lt;0.2,75,IF(BB71&lt;0.3,50,0)))</f>
        <v>100</v>
      </c>
      <c r="BD71" s="48">
        <f t="shared" ref="BD71" si="1389">IF(BD35=0,0,BD35/BD36)</f>
        <v>0</v>
      </c>
      <c r="BE71" s="48">
        <f t="shared" ref="BE71" si="1390">IF(BD71&lt;0.1,100,IF(BD71&lt;0.2,75,IF(BD71&lt;0.3,50,0)))</f>
        <v>100</v>
      </c>
      <c r="BF71" s="51">
        <f t="shared" ref="BF71" si="1391">IF(BF35=0,0,BF35/BF36)</f>
        <v>0</v>
      </c>
      <c r="BG71" s="51">
        <f t="shared" ref="BG71" si="1392">IF(BF71&lt;0.1,100,IF(BF71&lt;0.2,75,IF(BF71&lt;0.3,50,0)))</f>
        <v>100</v>
      </c>
      <c r="BH71" s="48">
        <f t="shared" ref="BH71" si="1393">IF(BH35=0,0,BH35/BH36)</f>
        <v>0</v>
      </c>
      <c r="BI71" s="48">
        <f t="shared" ref="BI71" si="1394">IF(BH71&lt;0.1,100,IF(BH71&lt;0.2,75,IF(BH71&lt;0.3,50,0)))</f>
        <v>100</v>
      </c>
      <c r="BJ71" s="48">
        <f t="shared" ref="BJ71" si="1395">IF(BJ35=0,0,BJ35/BJ36)</f>
        <v>0</v>
      </c>
      <c r="BK71" s="48">
        <f t="shared" ref="BK71" si="1396">IF(BJ71&lt;0.1,100,IF(BJ71&lt;0.2,75,IF(BJ71&lt;0.3,50,0)))</f>
        <v>100</v>
      </c>
      <c r="BL71" s="48">
        <f t="shared" ref="BL71" si="1397">IF(BL35=0,0,BL35/BL36)</f>
        <v>0</v>
      </c>
      <c r="BM71" s="48">
        <f t="shared" ref="BM71" si="1398">IF(BL71&lt;0.1,100,IF(BL71&lt;0.2,75,IF(BL71&lt;0.3,50,0)))</f>
        <v>100</v>
      </c>
      <c r="BN71" s="48">
        <f t="shared" ref="BN71" si="1399">IF(BN35=0,0,BN35/BN36)</f>
        <v>0</v>
      </c>
      <c r="BO71" s="48">
        <f t="shared" ref="BO71" si="1400">IF(BN71&lt;0.1,100,IF(BN71&lt;0.2,75,IF(BN71&lt;0.3,50,0)))</f>
        <v>100</v>
      </c>
      <c r="BP71" s="48">
        <f t="shared" ref="BP71" si="1401">IF(BP35=0,0,BP35/BP36)</f>
        <v>0</v>
      </c>
      <c r="BQ71" s="48">
        <f t="shared" ref="BQ71" si="1402">IF(BP71&lt;0.1,100,IF(BP71&lt;0.2,75,IF(BP71&lt;0.3,50,0)))</f>
        <v>100</v>
      </c>
      <c r="BR71" s="48">
        <f t="shared" ref="BR71" si="1403">IF(BR35=0,0,BR35/BR36)</f>
        <v>0</v>
      </c>
      <c r="BS71" s="48">
        <f t="shared" ref="BS71" si="1404">IF(BR71&lt;0.1,100,IF(BR71&lt;0.2,75,IF(BR71&lt;0.3,50,0)))</f>
        <v>100</v>
      </c>
      <c r="BT71" s="48">
        <f t="shared" ref="BT71" si="1405">IF(BT35=0,0,BT35/BT36)</f>
        <v>0</v>
      </c>
      <c r="BU71" s="48">
        <f t="shared" ref="BU71" si="1406">IF(BT71&lt;0.1,100,IF(BT71&lt;0.2,75,IF(BT71&lt;0.3,50,0)))</f>
        <v>100</v>
      </c>
      <c r="BV71" s="48">
        <f t="shared" ref="BV71" si="1407">IF(BV35=0,0,BV35/BV36)</f>
        <v>0</v>
      </c>
      <c r="BW71" s="48">
        <f t="shared" ref="BW71" si="1408">IF(BV71&lt;0.1,100,IF(BV71&lt;0.2,75,IF(BV71&lt;0.3,50,0)))</f>
        <v>100</v>
      </c>
      <c r="BX71" s="48">
        <f t="shared" ref="BX71" si="1409">IF(BX35=0,0,BX35/BX36)</f>
        <v>0</v>
      </c>
      <c r="BY71" s="48">
        <f t="shared" ref="BY71" si="1410">IF(BX71&lt;0.1,100,IF(BX71&lt;0.2,75,IF(BX71&lt;0.3,50,0)))</f>
        <v>100</v>
      </c>
      <c r="BZ71" s="48">
        <f t="shared" ref="BZ71" si="1411">IF(BZ35=0,0,BZ35/BZ36)</f>
        <v>0</v>
      </c>
      <c r="CA71" s="48">
        <f t="shared" ref="CA71" si="1412">IF(BZ71&lt;0.1,100,IF(BZ71&lt;0.2,75,IF(BZ71&lt;0.3,50,0)))</f>
        <v>100</v>
      </c>
      <c r="CB71" s="48">
        <f t="shared" ref="CB71" si="1413">IF(CB35=0,0,CB35/CB36)</f>
        <v>0</v>
      </c>
      <c r="CC71" s="48">
        <f t="shared" ref="CC71" si="1414">IF(CB71&lt;0.1,100,IF(CB71&lt;0.2,75,IF(CB71&lt;0.3,50,0)))</f>
        <v>100</v>
      </c>
      <c r="CD71" s="48">
        <f t="shared" ref="CD71" si="1415">IF(CD35=0,0,CD35/CD36)</f>
        <v>0</v>
      </c>
      <c r="CE71" s="48">
        <f t="shared" ref="CE71" si="1416">IF(CD71&lt;0.1,100,IF(CD71&lt;0.2,75,IF(CD71&lt;0.3,50,0)))</f>
        <v>100</v>
      </c>
      <c r="CF71" s="48">
        <f t="shared" ref="CF71" si="1417">IF(CF35=0,0,CF35/CF36)</f>
        <v>0</v>
      </c>
      <c r="CG71" s="48">
        <f t="shared" ref="CG71" si="1418">IF(CF71&lt;0.1,100,IF(CF71&lt;0.2,75,IF(CF71&lt;0.3,50,0)))</f>
        <v>100</v>
      </c>
      <c r="CH71" s="48">
        <f t="shared" ref="CH71" si="1419">IF(CH35=0,0,CH35/CH36)</f>
        <v>0</v>
      </c>
      <c r="CI71" s="48">
        <f t="shared" ref="CI71" si="1420">IF(CH71&lt;0.1,100,IF(CH71&lt;0.2,75,IF(CH71&lt;0.3,50,0)))</f>
        <v>100</v>
      </c>
      <c r="CJ71" s="48">
        <f t="shared" ref="CJ71" si="1421">IF(CJ35=0,0,CJ35/CJ36)</f>
        <v>0</v>
      </c>
      <c r="CK71" s="48">
        <f t="shared" ref="CK71" si="1422">IF(CJ71&lt;0.1,100,IF(CJ71&lt;0.2,75,IF(CJ71&lt;0.3,50,0)))</f>
        <v>100</v>
      </c>
      <c r="CL71" s="48">
        <f t="shared" ref="CL71" si="1423">IF(CL35=0,0,CL35/CL36)</f>
        <v>0</v>
      </c>
      <c r="CM71" s="48">
        <f t="shared" ref="CM71" si="1424">IF(CL71&lt;0.1,100,IF(CL71&lt;0.2,75,IF(CL71&lt;0.3,50,0)))</f>
        <v>100</v>
      </c>
      <c r="CN71" s="48">
        <f t="shared" ref="CN71" si="1425">IF(CN35=0,0,CN35/CN36)</f>
        <v>0</v>
      </c>
      <c r="CO71" s="48">
        <f t="shared" ref="CO71" si="1426">IF(CN71&lt;0.1,100,IF(CN71&lt;0.2,75,IF(CN71&lt;0.3,50,0)))</f>
        <v>100</v>
      </c>
      <c r="CP71" s="48">
        <f t="shared" ref="CP71" si="1427">IF(CP35=0,0,CP35/CP36)</f>
        <v>0</v>
      </c>
      <c r="CQ71" s="48">
        <f t="shared" ref="CQ71" si="1428">IF(CP71&lt;0.1,100,IF(CP71&lt;0.2,75,IF(CP71&lt;0.3,50,0)))</f>
        <v>100</v>
      </c>
      <c r="CR71" s="48">
        <f t="shared" ref="CR71" si="1429">IF(CR35=0,0,CR35/CR36)</f>
        <v>0</v>
      </c>
      <c r="CS71" s="48">
        <f t="shared" ref="CS71" si="1430">IF(CR71&lt;0.1,100,IF(CR71&lt;0.2,75,IF(CR71&lt;0.3,50,0)))</f>
        <v>100</v>
      </c>
      <c r="CT71" s="48">
        <f t="shared" ref="CT71" si="1431">IF(CT35=0,0,CT35/CT36)</f>
        <v>0</v>
      </c>
      <c r="CU71" s="48">
        <f t="shared" ref="CU71" si="1432">IF(CT71&lt;0.1,100,IF(CT71&lt;0.2,75,IF(CT71&lt;0.3,50,0)))</f>
        <v>100</v>
      </c>
      <c r="CV71" s="48">
        <f t="shared" ref="CV71" si="1433">IF(CV35=0,0,CV35/CV36)</f>
        <v>0</v>
      </c>
      <c r="CW71" s="48">
        <f t="shared" ref="CW71" si="1434">IF(CV71&lt;0.1,100,IF(CV71&lt;0.2,75,IF(CV71&lt;0.3,50,0)))</f>
        <v>100</v>
      </c>
      <c r="CX71" s="48">
        <f t="shared" ref="CX71" si="1435">IF(CX35=0,0,CX35/CX36)</f>
        <v>0</v>
      </c>
      <c r="CY71" s="48">
        <f t="shared" ref="CY71" si="1436">IF(CX71&lt;0.1,100,IF(CX71&lt;0.2,75,IF(CX71&lt;0.3,50,0)))</f>
        <v>100</v>
      </c>
      <c r="CZ71" s="48">
        <f t="shared" ref="CZ71" si="1437">IF(CZ35=0,0,CZ35/CZ36)</f>
        <v>0</v>
      </c>
      <c r="DA71" s="48">
        <f t="shared" ref="DA71" si="1438">IF(CZ71&lt;0.1,100,IF(CZ71&lt;0.2,75,IF(CZ71&lt;0.3,50,0)))</f>
        <v>100</v>
      </c>
      <c r="DB71" s="48">
        <f t="shared" ref="DB71" si="1439">IF(DB35=0,0,DB35/DB36)</f>
        <v>0</v>
      </c>
      <c r="DC71" s="48">
        <f t="shared" ref="DC71" si="1440">IF(DB71&lt;0.1,100,IF(DB71&lt;0.2,75,IF(DB71&lt;0.3,50,0)))</f>
        <v>100</v>
      </c>
      <c r="DD71" s="48">
        <f t="shared" ref="DD71" si="1441">IF(DD35=0,0,DD35/DD36)</f>
        <v>0</v>
      </c>
      <c r="DE71" s="48">
        <f t="shared" ref="DE71" si="1442">IF(DD71&lt;0.1,100,IF(DD71&lt;0.2,75,IF(DD71&lt;0.3,50,0)))</f>
        <v>100</v>
      </c>
      <c r="DF71" s="48">
        <f t="shared" ref="DF71" si="1443">IF(DF35=0,0,DF35/DF36)</f>
        <v>0</v>
      </c>
      <c r="DG71" s="48">
        <f t="shared" ref="DG71" si="1444">IF(DF71&lt;0.1,100,IF(DF71&lt;0.2,75,IF(DF71&lt;0.3,50,0)))</f>
        <v>100</v>
      </c>
      <c r="DH71" s="48">
        <f t="shared" ref="DH71" si="1445">IF(DH35=0,0,DH35/DH36)</f>
        <v>0</v>
      </c>
      <c r="DI71" s="48">
        <f t="shared" ref="DI71" si="1446">IF(DH71&lt;0.1,100,IF(DH71&lt;0.2,75,IF(DH71&lt;0.3,50,0)))</f>
        <v>100</v>
      </c>
      <c r="DJ71" s="48">
        <f t="shared" ref="DJ71" si="1447">IF(DJ35=0,0,DJ35/DJ36)</f>
        <v>0</v>
      </c>
      <c r="DK71" s="48">
        <f t="shared" ref="DK71" si="1448">IF(DJ71&lt;0.1,100,IF(DJ71&lt;0.2,75,IF(DJ71&lt;0.3,50,0)))</f>
        <v>100</v>
      </c>
      <c r="DL71" s="48">
        <f t="shared" ref="DL71" si="1449">IF(DL35=0,0,DL35/DL36)</f>
        <v>0</v>
      </c>
      <c r="DM71" s="48">
        <f t="shared" ref="DM71" si="1450">IF(DL71&lt;0.1,100,IF(DL71&lt;0.2,75,IF(DL71&lt;0.3,50,0)))</f>
        <v>100</v>
      </c>
      <c r="DN71" s="48">
        <f t="shared" ref="DN71" si="1451">IF(DN35=0,0,DN35/DN36)</f>
        <v>0</v>
      </c>
      <c r="DO71" s="48">
        <f t="shared" ref="DO71" si="1452">IF(DN71&lt;0.1,100,IF(DN71&lt;0.2,75,IF(DN71&lt;0.3,50,0)))</f>
        <v>100</v>
      </c>
      <c r="DP71" s="48">
        <f t="shared" ref="DP71" si="1453">IF(DP35=0,0,DP35/DP36)</f>
        <v>0</v>
      </c>
      <c r="DQ71" s="48">
        <f t="shared" ref="DQ71" si="1454">IF(DP71&lt;0.1,100,IF(DP71&lt;0.2,75,IF(DP71&lt;0.3,50,0)))</f>
        <v>100</v>
      </c>
      <c r="DR71" s="48">
        <f t="shared" ref="DR71" si="1455">IF(DR35=0,0,DR35/DR36)</f>
        <v>0</v>
      </c>
      <c r="DS71" s="48">
        <f t="shared" ref="DS71" si="1456">IF(DR71&lt;0.1,100,IF(DR71&lt;0.2,75,IF(DR71&lt;0.3,50,0)))</f>
        <v>100</v>
      </c>
      <c r="DT71" s="48">
        <f t="shared" ref="DT71" si="1457">IF(DT35=0,0,DT35/DT36)</f>
        <v>0</v>
      </c>
      <c r="DU71" s="48">
        <f t="shared" ref="DU71" si="1458">IF(DT71&lt;0.1,100,IF(DT71&lt;0.2,75,IF(DT71&lt;0.3,50,0)))</f>
        <v>100</v>
      </c>
      <c r="DV71" s="48">
        <f t="shared" ref="DV71" si="1459">IF(DV35=0,0,DV35/DV36)</f>
        <v>0</v>
      </c>
      <c r="DW71" s="48">
        <f t="shared" ref="DW71" si="1460">IF(DV71&lt;0.1,100,IF(DV71&lt;0.2,75,IF(DV71&lt;0.3,50,0)))</f>
        <v>100</v>
      </c>
      <c r="DX71" s="48">
        <f t="shared" ref="DX71" si="1461">IF(DX35=0,0,DX35/DX36)</f>
        <v>0</v>
      </c>
      <c r="DY71" s="48">
        <f t="shared" ref="DY71" si="1462">IF(DX71&lt;0.1,100,IF(DX71&lt;0.2,75,IF(DX71&lt;0.3,50,0)))</f>
        <v>100</v>
      </c>
      <c r="DZ71" s="48">
        <f t="shared" ref="DZ71" si="1463">IF(DZ35=0,0,DZ35/DZ36)</f>
        <v>0</v>
      </c>
      <c r="EA71" s="48">
        <f t="shared" ref="EA71" si="1464">IF(DZ71&lt;0.1,100,IF(DZ71&lt;0.2,75,IF(DZ71&lt;0.3,50,0)))</f>
        <v>100</v>
      </c>
      <c r="EB71" s="48">
        <f t="shared" ref="EB71" si="1465">IF(EB35=0,0,EB35/EB36)</f>
        <v>0</v>
      </c>
      <c r="EC71" s="48">
        <f t="shared" ref="EC71" si="1466">IF(EB71&lt;0.1,100,IF(EB71&lt;0.2,75,IF(EB71&lt;0.3,50,0)))</f>
        <v>100</v>
      </c>
      <c r="ED71" s="48">
        <f t="shared" ref="ED71" si="1467">IF(ED35=0,0,ED35/ED36)</f>
        <v>0</v>
      </c>
      <c r="EE71" s="48">
        <f t="shared" ref="EE71" si="1468">IF(ED71&lt;0.1,100,IF(ED71&lt;0.2,75,IF(ED71&lt;0.3,50,0)))</f>
        <v>100</v>
      </c>
      <c r="EF71" s="48">
        <f t="shared" ref="EF71" si="1469">IF(EF35=0,0,EF35/EF36)</f>
        <v>0</v>
      </c>
      <c r="EG71" s="48">
        <f t="shared" ref="EG71" si="1470">IF(EF71&lt;0.1,100,IF(EF71&lt;0.2,75,IF(EF71&lt;0.3,50,0)))</f>
        <v>100</v>
      </c>
      <c r="EH71" s="48">
        <f t="shared" ref="EH71" si="1471">IF(EH35=0,0,EH35/EH36)</f>
        <v>0</v>
      </c>
      <c r="EI71" s="48">
        <f t="shared" ref="EI71" si="1472">IF(EH71&lt;0.1,100,IF(EH71&lt;0.2,75,IF(EH71&lt;0.3,50,0)))</f>
        <v>100</v>
      </c>
      <c r="EJ71" s="48">
        <f t="shared" ref="EJ71" si="1473">IF(EJ35=0,0,EJ35/EJ36)</f>
        <v>0</v>
      </c>
      <c r="EK71" s="48">
        <f t="shared" ref="EK71" si="1474">IF(EJ71&lt;0.1,100,IF(EJ71&lt;0.2,75,IF(EJ71&lt;0.3,50,0)))</f>
        <v>100</v>
      </c>
      <c r="EL71" s="48">
        <f t="shared" ref="EL71" si="1475">IF(EL35=0,0,EL35/EL36)</f>
        <v>0</v>
      </c>
      <c r="EM71" s="48">
        <f t="shared" ref="EM71" si="1476">IF(EL71&lt;0.1,100,IF(EL71&lt;0.2,75,IF(EL71&lt;0.3,50,0)))</f>
        <v>100</v>
      </c>
      <c r="EN71" s="48">
        <f t="shared" ref="EN71" si="1477">IF(EN35=0,0,EN35/EN36)</f>
        <v>0</v>
      </c>
      <c r="EO71" s="48">
        <f t="shared" ref="EO71" si="1478">IF(EN71&lt;0.1,100,IF(EN71&lt;0.2,75,IF(EN71&lt;0.3,50,0)))</f>
        <v>100</v>
      </c>
      <c r="EP71" s="48">
        <f t="shared" ref="EP71" si="1479">IF(EP35=0,0,EP35/EP36)</f>
        <v>0</v>
      </c>
      <c r="EQ71" s="48">
        <f t="shared" ref="EQ71" si="1480">IF(EP71&lt;0.1,100,IF(EP71&lt;0.2,75,IF(EP71&lt;0.3,50,0)))</f>
        <v>100</v>
      </c>
      <c r="ER71" s="48">
        <f t="shared" ref="ER71" si="1481">IF(ER35=0,0,ER35/ER36)</f>
        <v>0</v>
      </c>
      <c r="ES71" s="48">
        <f t="shared" ref="ES71" si="1482">IF(ER71&lt;0.1,100,IF(ER71&lt;0.2,75,IF(ER71&lt;0.3,50,0)))</f>
        <v>100</v>
      </c>
      <c r="ET71" s="48">
        <f t="shared" ref="ET71" si="1483">IF(ET35=0,0,ET35/ET36)</f>
        <v>0</v>
      </c>
      <c r="EU71" s="48">
        <f t="shared" ref="EU71" si="1484">IF(ET71&lt;0.1,100,IF(ET71&lt;0.2,75,IF(ET71&lt;0.3,50,0)))</f>
        <v>100</v>
      </c>
      <c r="EV71" s="48">
        <f t="shared" ref="EV71" si="1485">IF(EV35=0,0,EV35/EV36)</f>
        <v>0</v>
      </c>
      <c r="EW71" s="48">
        <f t="shared" ref="EW71" si="1486">IF(EV71&lt;0.1,100,IF(EV71&lt;0.2,75,IF(EV71&lt;0.3,50,0)))</f>
        <v>100</v>
      </c>
      <c r="EX71" s="48">
        <f t="shared" ref="EX71" si="1487">IF(EX35=0,0,EX35/EX36)</f>
        <v>0</v>
      </c>
      <c r="EY71" s="48">
        <f t="shared" ref="EY71" si="1488">IF(EX71&lt;0.1,100,IF(EX71&lt;0.2,75,IF(EX71&lt;0.3,50,0)))</f>
        <v>100</v>
      </c>
      <c r="EZ71" s="48">
        <f t="shared" ref="EZ71" si="1489">IF(EZ35=0,0,EZ35/EZ36)</f>
        <v>0</v>
      </c>
      <c r="FA71" s="48">
        <f t="shared" ref="FA71" si="1490">IF(EZ71&lt;0.1,100,IF(EZ71&lt;0.2,75,IF(EZ71&lt;0.3,50,0)))</f>
        <v>100</v>
      </c>
    </row>
    <row r="72" spans="1:157" s="31" customFormat="1" ht="47.25" customHeight="1">
      <c r="A72" s="52"/>
      <c r="B72" s="53"/>
      <c r="C72" s="52"/>
      <c r="D72" s="27" t="s">
        <v>258</v>
      </c>
      <c r="E72" s="27">
        <v>75</v>
      </c>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51"/>
      <c r="AO72" s="51"/>
      <c r="AP72" s="51"/>
      <c r="AQ72" s="51"/>
      <c r="AR72" s="48"/>
      <c r="AS72" s="48"/>
      <c r="AT72" s="48"/>
      <c r="AU72" s="48"/>
      <c r="AV72" s="48"/>
      <c r="AW72" s="48"/>
      <c r="AX72" s="48"/>
      <c r="AY72" s="48"/>
      <c r="AZ72" s="48"/>
      <c r="BA72" s="48"/>
      <c r="BB72" s="48"/>
      <c r="BC72" s="48"/>
      <c r="BD72" s="48"/>
      <c r="BE72" s="48"/>
      <c r="BF72" s="51"/>
      <c r="BG72" s="51"/>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c r="EZ72" s="48"/>
      <c r="FA72" s="48"/>
    </row>
    <row r="73" spans="1:157" s="31" customFormat="1" ht="48" customHeight="1">
      <c r="A73" s="52"/>
      <c r="B73" s="53"/>
      <c r="C73" s="52"/>
      <c r="D73" s="27" t="s">
        <v>259</v>
      </c>
      <c r="E73" s="27">
        <v>50</v>
      </c>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51"/>
      <c r="AO73" s="51"/>
      <c r="AP73" s="51"/>
      <c r="AQ73" s="51"/>
      <c r="AR73" s="48"/>
      <c r="AS73" s="48"/>
      <c r="AT73" s="48"/>
      <c r="AU73" s="48"/>
      <c r="AV73" s="48"/>
      <c r="AW73" s="48"/>
      <c r="AX73" s="48"/>
      <c r="AY73" s="48"/>
      <c r="AZ73" s="48"/>
      <c r="BA73" s="48"/>
      <c r="BB73" s="48"/>
      <c r="BC73" s="48"/>
      <c r="BD73" s="48"/>
      <c r="BE73" s="48"/>
      <c r="BF73" s="51"/>
      <c r="BG73" s="51"/>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row>
    <row r="74" spans="1:157" s="31" customFormat="1" ht="58.5" customHeight="1">
      <c r="A74" s="52"/>
      <c r="B74" s="53"/>
      <c r="C74" s="52"/>
      <c r="D74" s="27" t="s">
        <v>260</v>
      </c>
      <c r="E74" s="27">
        <v>0</v>
      </c>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51"/>
      <c r="AO74" s="51"/>
      <c r="AP74" s="51"/>
      <c r="AQ74" s="51"/>
      <c r="AR74" s="48"/>
      <c r="AS74" s="48"/>
      <c r="AT74" s="48"/>
      <c r="AU74" s="48"/>
      <c r="AV74" s="48"/>
      <c r="AW74" s="48"/>
      <c r="AX74" s="48"/>
      <c r="AY74" s="48"/>
      <c r="AZ74" s="48"/>
      <c r="BA74" s="48"/>
      <c r="BB74" s="48"/>
      <c r="BC74" s="48"/>
      <c r="BD74" s="48"/>
      <c r="BE74" s="48"/>
      <c r="BF74" s="51"/>
      <c r="BG74" s="51"/>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row>
    <row r="75" spans="1:157" s="31" customFormat="1" ht="58.5" customHeight="1">
      <c r="A75" s="52">
        <v>6</v>
      </c>
      <c r="B75" s="53" t="s">
        <v>263</v>
      </c>
      <c r="C75" s="52" t="s">
        <v>264</v>
      </c>
      <c r="D75" s="27" t="s">
        <v>265</v>
      </c>
      <c r="E75" s="27">
        <v>100</v>
      </c>
      <c r="F75" s="48">
        <f>F39</f>
        <v>0</v>
      </c>
      <c r="G75" s="48">
        <f>IF(F75&gt;0,100,0)</f>
        <v>0</v>
      </c>
      <c r="H75" s="48">
        <f t="shared" ref="H75" si="1491">H39</f>
        <v>0</v>
      </c>
      <c r="I75" s="48">
        <f t="shared" ref="I75" si="1492">IF(H75&gt;0,100,0)</f>
        <v>0</v>
      </c>
      <c r="J75" s="48">
        <f t="shared" ref="J75" si="1493">J39</f>
        <v>0</v>
      </c>
      <c r="K75" s="48">
        <f t="shared" ref="K75" si="1494">IF(J75&gt;0,100,0)</f>
        <v>0</v>
      </c>
      <c r="L75" s="48">
        <f t="shared" ref="L75" si="1495">L39</f>
        <v>0</v>
      </c>
      <c r="M75" s="48">
        <f t="shared" ref="M75" si="1496">IF(L75&gt;0,100,0)</f>
        <v>0</v>
      </c>
      <c r="N75" s="48">
        <f t="shared" ref="N75" si="1497">N39</f>
        <v>0</v>
      </c>
      <c r="O75" s="48">
        <f t="shared" ref="O75" si="1498">IF(N75&gt;0,100,0)</f>
        <v>0</v>
      </c>
      <c r="P75" s="48">
        <f t="shared" ref="P75" si="1499">P39</f>
        <v>0</v>
      </c>
      <c r="Q75" s="48">
        <f t="shared" ref="Q75" si="1500">IF(P75&gt;0,100,0)</f>
        <v>0</v>
      </c>
      <c r="R75" s="48">
        <f t="shared" ref="R75" si="1501">R39</f>
        <v>0</v>
      </c>
      <c r="S75" s="48">
        <f t="shared" ref="S75" si="1502">IF(R75&gt;0,100,0)</f>
        <v>0</v>
      </c>
      <c r="T75" s="48">
        <f t="shared" ref="T75" si="1503">T39</f>
        <v>0</v>
      </c>
      <c r="U75" s="48">
        <f t="shared" ref="U75" si="1504">IF(T75&gt;0,100,0)</f>
        <v>0</v>
      </c>
      <c r="V75" s="48">
        <f t="shared" ref="V75" si="1505">V39</f>
        <v>0</v>
      </c>
      <c r="W75" s="48">
        <f t="shared" ref="W75" si="1506">IF(V75&gt;0,100,0)</f>
        <v>0</v>
      </c>
      <c r="X75" s="48">
        <f t="shared" ref="X75" si="1507">X39</f>
        <v>0</v>
      </c>
      <c r="Y75" s="48">
        <f t="shared" ref="Y75" si="1508">IF(X75&gt;0,100,0)</f>
        <v>0</v>
      </c>
      <c r="Z75" s="48">
        <f t="shared" ref="Z75" si="1509">Z39</f>
        <v>0</v>
      </c>
      <c r="AA75" s="48">
        <f t="shared" ref="AA75" si="1510">IF(Z75&gt;0,100,0)</f>
        <v>0</v>
      </c>
      <c r="AB75" s="48">
        <f t="shared" ref="AB75" si="1511">AB39</f>
        <v>0</v>
      </c>
      <c r="AC75" s="48">
        <f t="shared" ref="AC75" si="1512">IF(AB75&gt;0,100,0)</f>
        <v>0</v>
      </c>
      <c r="AD75" s="48">
        <f t="shared" ref="AD75" si="1513">AD39</f>
        <v>0</v>
      </c>
      <c r="AE75" s="48">
        <f t="shared" ref="AE75" si="1514">IF(AD75&gt;0,100,0)</f>
        <v>0</v>
      </c>
      <c r="AF75" s="48">
        <f t="shared" ref="AF75" si="1515">AF39</f>
        <v>0</v>
      </c>
      <c r="AG75" s="48">
        <f t="shared" ref="AG75" si="1516">IF(AF75&gt;0,100,0)</f>
        <v>0</v>
      </c>
      <c r="AH75" s="48">
        <f t="shared" ref="AH75" si="1517">AH39</f>
        <v>0</v>
      </c>
      <c r="AI75" s="48">
        <f t="shared" ref="AI75" si="1518">IF(AH75&gt;0,100,0)</f>
        <v>0</v>
      </c>
      <c r="AJ75" s="48">
        <f t="shared" ref="AJ75" si="1519">AJ39</f>
        <v>0</v>
      </c>
      <c r="AK75" s="48">
        <f t="shared" ref="AK75" si="1520">IF(AJ75&gt;0,100,0)</f>
        <v>0</v>
      </c>
      <c r="AL75" s="48">
        <f t="shared" ref="AL75" si="1521">AL39</f>
        <v>0</v>
      </c>
      <c r="AM75" s="48">
        <f t="shared" ref="AM75" si="1522">IF(AL75&gt;0,100,0)</f>
        <v>0</v>
      </c>
      <c r="AN75" s="51">
        <f t="shared" ref="AN75" si="1523">AN39</f>
        <v>0</v>
      </c>
      <c r="AO75" s="51">
        <f t="shared" ref="AO75" si="1524">IF(AN75&gt;0,100,0)</f>
        <v>0</v>
      </c>
      <c r="AP75" s="51">
        <f t="shared" ref="AP75" si="1525">AP39</f>
        <v>0</v>
      </c>
      <c r="AQ75" s="51">
        <f t="shared" ref="AQ75" si="1526">IF(AP75&gt;0,100,0)</f>
        <v>0</v>
      </c>
      <c r="AR75" s="48">
        <f t="shared" ref="AR75" si="1527">AR39</f>
        <v>0</v>
      </c>
      <c r="AS75" s="48">
        <f t="shared" ref="AS75" si="1528">IF(AR75&gt;0,100,0)</f>
        <v>0</v>
      </c>
      <c r="AT75" s="48">
        <f t="shared" ref="AT75" si="1529">AT39</f>
        <v>0</v>
      </c>
      <c r="AU75" s="48">
        <f t="shared" ref="AU75" si="1530">IF(AT75&gt;0,100,0)</f>
        <v>0</v>
      </c>
      <c r="AV75" s="48">
        <f t="shared" ref="AV75" si="1531">AV39</f>
        <v>0</v>
      </c>
      <c r="AW75" s="48">
        <f t="shared" ref="AW75" si="1532">IF(AV75&gt;0,100,0)</f>
        <v>0</v>
      </c>
      <c r="AX75" s="48">
        <f t="shared" ref="AX75" si="1533">AX39</f>
        <v>0</v>
      </c>
      <c r="AY75" s="48">
        <f t="shared" ref="AY75" si="1534">IF(AX75&gt;0,100,0)</f>
        <v>0</v>
      </c>
      <c r="AZ75" s="48">
        <f t="shared" ref="AZ75" si="1535">AZ39</f>
        <v>0</v>
      </c>
      <c r="BA75" s="48">
        <f t="shared" ref="BA75" si="1536">IF(AZ75&gt;0,100,0)</f>
        <v>0</v>
      </c>
      <c r="BB75" s="48">
        <f t="shared" ref="BB75" si="1537">BB39</f>
        <v>0</v>
      </c>
      <c r="BC75" s="48">
        <f t="shared" ref="BC75" si="1538">IF(BB75&gt;0,100,0)</f>
        <v>0</v>
      </c>
      <c r="BD75" s="48">
        <f t="shared" ref="BD75" si="1539">BD39</f>
        <v>0</v>
      </c>
      <c r="BE75" s="48">
        <f t="shared" ref="BE75" si="1540">IF(BD75&gt;0,100,0)</f>
        <v>0</v>
      </c>
      <c r="BF75" s="51">
        <f t="shared" ref="BF75" si="1541">BF39</f>
        <v>0</v>
      </c>
      <c r="BG75" s="51">
        <f t="shared" ref="BG75" si="1542">IF(BF75&gt;0,100,0)</f>
        <v>0</v>
      </c>
      <c r="BH75" s="48">
        <f t="shared" ref="BH75" si="1543">BH39</f>
        <v>0</v>
      </c>
      <c r="BI75" s="48">
        <f t="shared" ref="BI75" si="1544">IF(BH75&gt;0,100,0)</f>
        <v>0</v>
      </c>
      <c r="BJ75" s="48">
        <f t="shared" ref="BJ75" si="1545">BJ39</f>
        <v>0</v>
      </c>
      <c r="BK75" s="48">
        <f t="shared" ref="BK75" si="1546">IF(BJ75&gt;0,100,0)</f>
        <v>0</v>
      </c>
      <c r="BL75" s="48">
        <f t="shared" ref="BL75" si="1547">BL39</f>
        <v>0</v>
      </c>
      <c r="BM75" s="48">
        <f t="shared" ref="BM75" si="1548">IF(BL75&gt;0,100,0)</f>
        <v>0</v>
      </c>
      <c r="BN75" s="48">
        <f t="shared" ref="BN75" si="1549">BN39</f>
        <v>0</v>
      </c>
      <c r="BO75" s="48">
        <f t="shared" ref="BO75" si="1550">IF(BN75&gt;0,100,0)</f>
        <v>0</v>
      </c>
      <c r="BP75" s="48">
        <f t="shared" ref="BP75" si="1551">BP39</f>
        <v>0</v>
      </c>
      <c r="BQ75" s="48">
        <f t="shared" ref="BQ75" si="1552">IF(BP75&gt;0,100,0)</f>
        <v>0</v>
      </c>
      <c r="BR75" s="48">
        <f t="shared" ref="BR75" si="1553">BR39</f>
        <v>0</v>
      </c>
      <c r="BS75" s="48">
        <f t="shared" ref="BS75" si="1554">IF(BR75&gt;0,100,0)</f>
        <v>0</v>
      </c>
      <c r="BT75" s="48">
        <f t="shared" ref="BT75" si="1555">BT39</f>
        <v>0</v>
      </c>
      <c r="BU75" s="48">
        <f t="shared" ref="BU75" si="1556">IF(BT75&gt;0,100,0)</f>
        <v>0</v>
      </c>
      <c r="BV75" s="48">
        <f t="shared" ref="BV75" si="1557">BV39</f>
        <v>0</v>
      </c>
      <c r="BW75" s="48">
        <f t="shared" ref="BW75" si="1558">IF(BV75&gt;0,100,0)</f>
        <v>0</v>
      </c>
      <c r="BX75" s="48">
        <f t="shared" ref="BX75" si="1559">BX39</f>
        <v>0</v>
      </c>
      <c r="BY75" s="48">
        <f t="shared" ref="BY75" si="1560">IF(BX75&gt;0,100,0)</f>
        <v>0</v>
      </c>
      <c r="BZ75" s="48">
        <f t="shared" ref="BZ75" si="1561">BZ39</f>
        <v>0</v>
      </c>
      <c r="CA75" s="48">
        <f t="shared" ref="CA75" si="1562">IF(BZ75&gt;0,100,0)</f>
        <v>0</v>
      </c>
      <c r="CB75" s="48">
        <f t="shared" ref="CB75" si="1563">CB39</f>
        <v>0</v>
      </c>
      <c r="CC75" s="48">
        <f t="shared" ref="CC75" si="1564">IF(CB75&gt;0,100,0)</f>
        <v>0</v>
      </c>
      <c r="CD75" s="48">
        <f t="shared" ref="CD75" si="1565">CD39</f>
        <v>0</v>
      </c>
      <c r="CE75" s="48">
        <f t="shared" ref="CE75" si="1566">IF(CD75&gt;0,100,0)</f>
        <v>0</v>
      </c>
      <c r="CF75" s="48">
        <f t="shared" ref="CF75" si="1567">CF39</f>
        <v>0</v>
      </c>
      <c r="CG75" s="48">
        <f t="shared" ref="CG75" si="1568">IF(CF75&gt;0,100,0)</f>
        <v>0</v>
      </c>
      <c r="CH75" s="48">
        <f t="shared" ref="CH75" si="1569">CH39</f>
        <v>0</v>
      </c>
      <c r="CI75" s="48">
        <f t="shared" ref="CI75" si="1570">IF(CH75&gt;0,100,0)</f>
        <v>0</v>
      </c>
      <c r="CJ75" s="48">
        <f t="shared" ref="CJ75" si="1571">CJ39</f>
        <v>0</v>
      </c>
      <c r="CK75" s="48">
        <f t="shared" ref="CK75" si="1572">IF(CJ75&gt;0,100,0)</f>
        <v>0</v>
      </c>
      <c r="CL75" s="48">
        <f t="shared" ref="CL75" si="1573">CL39</f>
        <v>0</v>
      </c>
      <c r="CM75" s="48">
        <f t="shared" ref="CM75" si="1574">IF(CL75&gt;0,100,0)</f>
        <v>0</v>
      </c>
      <c r="CN75" s="48">
        <f t="shared" ref="CN75" si="1575">CN39</f>
        <v>0</v>
      </c>
      <c r="CO75" s="48">
        <f t="shared" ref="CO75" si="1576">IF(CN75&gt;0,100,0)</f>
        <v>0</v>
      </c>
      <c r="CP75" s="48">
        <f t="shared" ref="CP75" si="1577">CP39</f>
        <v>0</v>
      </c>
      <c r="CQ75" s="48">
        <f t="shared" ref="CQ75" si="1578">IF(CP75&gt;0,100,0)</f>
        <v>0</v>
      </c>
      <c r="CR75" s="48">
        <f t="shared" ref="CR75" si="1579">CR39</f>
        <v>0</v>
      </c>
      <c r="CS75" s="48">
        <f t="shared" ref="CS75" si="1580">IF(CR75&gt;0,100,0)</f>
        <v>0</v>
      </c>
      <c r="CT75" s="48">
        <f t="shared" ref="CT75" si="1581">CT39</f>
        <v>0</v>
      </c>
      <c r="CU75" s="48">
        <f t="shared" ref="CU75" si="1582">IF(CT75&gt;0,100,0)</f>
        <v>0</v>
      </c>
      <c r="CV75" s="48">
        <f t="shared" ref="CV75" si="1583">CV39</f>
        <v>0</v>
      </c>
      <c r="CW75" s="48">
        <f t="shared" ref="CW75" si="1584">IF(CV75&gt;0,100,0)</f>
        <v>0</v>
      </c>
      <c r="CX75" s="48">
        <f t="shared" ref="CX75" si="1585">CX39</f>
        <v>0</v>
      </c>
      <c r="CY75" s="48">
        <f t="shared" ref="CY75" si="1586">IF(CX75&gt;0,100,0)</f>
        <v>0</v>
      </c>
      <c r="CZ75" s="48">
        <f t="shared" ref="CZ75" si="1587">CZ39</f>
        <v>0</v>
      </c>
      <c r="DA75" s="48">
        <f t="shared" ref="DA75" si="1588">IF(CZ75&gt;0,100,0)</f>
        <v>0</v>
      </c>
      <c r="DB75" s="48">
        <f t="shared" ref="DB75" si="1589">DB39</f>
        <v>0</v>
      </c>
      <c r="DC75" s="48">
        <f t="shared" ref="DC75" si="1590">IF(DB75&gt;0,100,0)</f>
        <v>0</v>
      </c>
      <c r="DD75" s="48">
        <f t="shared" ref="DD75" si="1591">DD39</f>
        <v>0</v>
      </c>
      <c r="DE75" s="48">
        <f t="shared" ref="DE75" si="1592">IF(DD75&gt;0,100,0)</f>
        <v>0</v>
      </c>
      <c r="DF75" s="48">
        <f t="shared" ref="DF75" si="1593">DF39</f>
        <v>0</v>
      </c>
      <c r="DG75" s="48">
        <f t="shared" ref="DG75" si="1594">IF(DF75&gt;0,100,0)</f>
        <v>0</v>
      </c>
      <c r="DH75" s="48">
        <f t="shared" ref="DH75" si="1595">DH39</f>
        <v>0</v>
      </c>
      <c r="DI75" s="48">
        <f t="shared" ref="DI75" si="1596">IF(DH75&gt;0,100,0)</f>
        <v>0</v>
      </c>
      <c r="DJ75" s="48">
        <f t="shared" ref="DJ75" si="1597">DJ39</f>
        <v>0</v>
      </c>
      <c r="DK75" s="48">
        <f t="shared" ref="DK75" si="1598">IF(DJ75&gt;0,100,0)</f>
        <v>0</v>
      </c>
      <c r="DL75" s="48">
        <f t="shared" ref="DL75" si="1599">DL39</f>
        <v>0</v>
      </c>
      <c r="DM75" s="48">
        <f t="shared" ref="DM75" si="1600">IF(DL75&gt;0,100,0)</f>
        <v>0</v>
      </c>
      <c r="DN75" s="48">
        <f t="shared" ref="DN75" si="1601">DN39</f>
        <v>0</v>
      </c>
      <c r="DO75" s="48">
        <f t="shared" ref="DO75" si="1602">IF(DN75&gt;0,100,0)</f>
        <v>0</v>
      </c>
      <c r="DP75" s="48">
        <f t="shared" ref="DP75" si="1603">DP39</f>
        <v>0</v>
      </c>
      <c r="DQ75" s="48">
        <f t="shared" ref="DQ75" si="1604">IF(DP75&gt;0,100,0)</f>
        <v>0</v>
      </c>
      <c r="DR75" s="48">
        <f t="shared" ref="DR75" si="1605">DR39</f>
        <v>0</v>
      </c>
      <c r="DS75" s="48">
        <f t="shared" ref="DS75" si="1606">IF(DR75&gt;0,100,0)</f>
        <v>0</v>
      </c>
      <c r="DT75" s="48">
        <f t="shared" ref="DT75" si="1607">DT39</f>
        <v>0</v>
      </c>
      <c r="DU75" s="48">
        <f t="shared" ref="DU75" si="1608">IF(DT75&gt;0,100,0)</f>
        <v>0</v>
      </c>
      <c r="DV75" s="48">
        <f t="shared" ref="DV75" si="1609">DV39</f>
        <v>0</v>
      </c>
      <c r="DW75" s="48">
        <f t="shared" ref="DW75" si="1610">IF(DV75&gt;0,100,0)</f>
        <v>0</v>
      </c>
      <c r="DX75" s="48">
        <f t="shared" ref="DX75" si="1611">DX39</f>
        <v>0</v>
      </c>
      <c r="DY75" s="48">
        <f t="shared" ref="DY75" si="1612">IF(DX75&gt;0,100,0)</f>
        <v>0</v>
      </c>
      <c r="DZ75" s="48">
        <f t="shared" ref="DZ75" si="1613">DZ39</f>
        <v>0</v>
      </c>
      <c r="EA75" s="48">
        <f t="shared" ref="EA75" si="1614">IF(DZ75&gt;0,100,0)</f>
        <v>0</v>
      </c>
      <c r="EB75" s="48">
        <f t="shared" ref="EB75" si="1615">EB39</f>
        <v>0</v>
      </c>
      <c r="EC75" s="48">
        <f t="shared" ref="EC75" si="1616">IF(EB75&gt;0,100,0)</f>
        <v>0</v>
      </c>
      <c r="ED75" s="48">
        <f t="shared" ref="ED75" si="1617">ED39</f>
        <v>0</v>
      </c>
      <c r="EE75" s="48">
        <f t="shared" ref="EE75" si="1618">IF(ED75&gt;0,100,0)</f>
        <v>0</v>
      </c>
      <c r="EF75" s="48">
        <f t="shared" ref="EF75" si="1619">EF39</f>
        <v>0</v>
      </c>
      <c r="EG75" s="48">
        <f t="shared" ref="EG75" si="1620">IF(EF75&gt;0,100,0)</f>
        <v>0</v>
      </c>
      <c r="EH75" s="48">
        <f t="shared" ref="EH75" si="1621">EH39</f>
        <v>0</v>
      </c>
      <c r="EI75" s="48">
        <f t="shared" ref="EI75" si="1622">IF(EH75&gt;0,100,0)</f>
        <v>0</v>
      </c>
      <c r="EJ75" s="48">
        <f t="shared" ref="EJ75" si="1623">EJ39</f>
        <v>0</v>
      </c>
      <c r="EK75" s="48">
        <f t="shared" ref="EK75" si="1624">IF(EJ75&gt;0,100,0)</f>
        <v>0</v>
      </c>
      <c r="EL75" s="48">
        <f t="shared" ref="EL75" si="1625">EL39</f>
        <v>0</v>
      </c>
      <c r="EM75" s="48">
        <f t="shared" ref="EM75" si="1626">IF(EL75&gt;0,100,0)</f>
        <v>0</v>
      </c>
      <c r="EN75" s="48">
        <f t="shared" ref="EN75" si="1627">EN39</f>
        <v>0</v>
      </c>
      <c r="EO75" s="48">
        <f t="shared" ref="EO75" si="1628">IF(EN75&gt;0,100,0)</f>
        <v>0</v>
      </c>
      <c r="EP75" s="48">
        <f t="shared" ref="EP75" si="1629">EP39</f>
        <v>0</v>
      </c>
      <c r="EQ75" s="48">
        <f t="shared" ref="EQ75" si="1630">IF(EP75&gt;0,100,0)</f>
        <v>0</v>
      </c>
      <c r="ER75" s="48">
        <f t="shared" ref="ER75" si="1631">ER39</f>
        <v>0</v>
      </c>
      <c r="ES75" s="48">
        <f t="shared" ref="ES75" si="1632">IF(ER75&gt;0,100,0)</f>
        <v>0</v>
      </c>
      <c r="ET75" s="48">
        <f t="shared" ref="ET75" si="1633">ET39</f>
        <v>0</v>
      </c>
      <c r="EU75" s="48">
        <f t="shared" ref="EU75" si="1634">IF(ET75&gt;0,100,0)</f>
        <v>0</v>
      </c>
      <c r="EV75" s="48">
        <f t="shared" ref="EV75" si="1635">EV39</f>
        <v>0</v>
      </c>
      <c r="EW75" s="48">
        <f t="shared" ref="EW75" si="1636">IF(EV75&gt;0,100,0)</f>
        <v>0</v>
      </c>
      <c r="EX75" s="48">
        <f t="shared" ref="EX75" si="1637">EX39</f>
        <v>0</v>
      </c>
      <c r="EY75" s="48">
        <f t="shared" ref="EY75" si="1638">IF(EX75&gt;0,100,0)</f>
        <v>0</v>
      </c>
      <c r="EZ75" s="48">
        <f t="shared" ref="EZ75" si="1639">EZ39</f>
        <v>0</v>
      </c>
      <c r="FA75" s="48">
        <f t="shared" ref="FA75" si="1640">IF(EZ75&gt;0,100,0)</f>
        <v>0</v>
      </c>
    </row>
    <row r="76" spans="1:157" s="31" customFormat="1" ht="58.5" customHeight="1">
      <c r="A76" s="52"/>
      <c r="B76" s="53"/>
      <c r="C76" s="52"/>
      <c r="D76" s="27" t="s">
        <v>266</v>
      </c>
      <c r="E76" s="27">
        <v>0</v>
      </c>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51"/>
      <c r="AO76" s="51"/>
      <c r="AP76" s="51"/>
      <c r="AQ76" s="51"/>
      <c r="AR76" s="48"/>
      <c r="AS76" s="48"/>
      <c r="AT76" s="48"/>
      <c r="AU76" s="48"/>
      <c r="AV76" s="48"/>
      <c r="AW76" s="48"/>
      <c r="AX76" s="48"/>
      <c r="AY76" s="48"/>
      <c r="AZ76" s="48"/>
      <c r="BA76" s="48"/>
      <c r="BB76" s="48"/>
      <c r="BC76" s="48"/>
      <c r="BD76" s="48"/>
      <c r="BE76" s="48"/>
      <c r="BF76" s="51"/>
      <c r="BG76" s="51"/>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c r="EZ76" s="48"/>
      <c r="FA76" s="48"/>
    </row>
    <row r="77" spans="1:157" s="31" customFormat="1" ht="106.5" customHeight="1">
      <c r="A77" s="52">
        <v>7</v>
      </c>
      <c r="B77" s="52" t="s">
        <v>267</v>
      </c>
      <c r="C77" s="53" t="s">
        <v>269</v>
      </c>
      <c r="D77" s="27" t="s">
        <v>270</v>
      </c>
      <c r="E77" s="27">
        <v>100</v>
      </c>
      <c r="F77" s="48">
        <f>IF(F14=0,0,F13/F14)</f>
        <v>0</v>
      </c>
      <c r="G77" s="48">
        <f>IF(F77&lt;1,F77*100,100)</f>
        <v>0</v>
      </c>
      <c r="H77" s="48">
        <f t="shared" ref="H77" si="1641">IF(H14=0,0,H13/H14)</f>
        <v>0</v>
      </c>
      <c r="I77" s="48">
        <f t="shared" ref="I77" si="1642">IF(H77&lt;1,H77*100,100)</f>
        <v>0</v>
      </c>
      <c r="J77" s="48">
        <f t="shared" ref="J77" si="1643">IF(J14=0,0,J13/J14)</f>
        <v>0</v>
      </c>
      <c r="K77" s="48">
        <f t="shared" ref="K77" si="1644">IF(J77&lt;1,J77*100,100)</f>
        <v>0</v>
      </c>
      <c r="L77" s="48">
        <f t="shared" ref="L77" si="1645">IF(L14=0,0,L13/L14)</f>
        <v>0</v>
      </c>
      <c r="M77" s="48">
        <f t="shared" ref="M77" si="1646">IF(L77&lt;1,L77*100,100)</f>
        <v>0</v>
      </c>
      <c r="N77" s="48">
        <f t="shared" ref="N77" si="1647">IF(N14=0,0,N13/N14)</f>
        <v>0</v>
      </c>
      <c r="O77" s="48">
        <f t="shared" ref="O77" si="1648">IF(N77&lt;1,N77*100,100)</f>
        <v>0</v>
      </c>
      <c r="P77" s="48">
        <f t="shared" ref="P77" si="1649">IF(P14=0,0,P13/P14)</f>
        <v>0</v>
      </c>
      <c r="Q77" s="48">
        <f t="shared" ref="Q77" si="1650">IF(P77&lt;1,P77*100,100)</f>
        <v>0</v>
      </c>
      <c r="R77" s="48">
        <f t="shared" ref="R77" si="1651">IF(R14=0,0,R13/R14)</f>
        <v>0</v>
      </c>
      <c r="S77" s="48">
        <f t="shared" ref="S77" si="1652">IF(R77&lt;1,R77*100,100)</f>
        <v>0</v>
      </c>
      <c r="T77" s="48">
        <f t="shared" ref="T77" si="1653">IF(T14=0,0,T13/T14)</f>
        <v>0</v>
      </c>
      <c r="U77" s="48">
        <f t="shared" ref="U77" si="1654">IF(T77&lt;1,T77*100,100)</f>
        <v>0</v>
      </c>
      <c r="V77" s="48">
        <f t="shared" ref="V77" si="1655">IF(V14=0,0,V13/V14)</f>
        <v>0</v>
      </c>
      <c r="W77" s="48">
        <f t="shared" ref="W77" si="1656">IF(V77&lt;1,V77*100,100)</f>
        <v>0</v>
      </c>
      <c r="X77" s="48">
        <f t="shared" ref="X77" si="1657">IF(X14=0,0,X13/X14)</f>
        <v>0</v>
      </c>
      <c r="Y77" s="48">
        <f t="shared" ref="Y77" si="1658">IF(X77&lt;1,X77*100,100)</f>
        <v>0</v>
      </c>
      <c r="Z77" s="48">
        <f t="shared" ref="Z77" si="1659">IF(Z14=0,0,Z13/Z14)</f>
        <v>0</v>
      </c>
      <c r="AA77" s="48">
        <f t="shared" ref="AA77" si="1660">IF(Z77&lt;1,Z77*100,100)</f>
        <v>0</v>
      </c>
      <c r="AB77" s="48">
        <f t="shared" ref="AB77" si="1661">IF(AB14=0,0,AB13/AB14)</f>
        <v>0</v>
      </c>
      <c r="AC77" s="48">
        <f t="shared" ref="AC77" si="1662">IF(AB77&lt;1,AB77*100,100)</f>
        <v>0</v>
      </c>
      <c r="AD77" s="48">
        <f t="shared" ref="AD77" si="1663">IF(AD14=0,0,AD13/AD14)</f>
        <v>0</v>
      </c>
      <c r="AE77" s="48">
        <f t="shared" ref="AE77" si="1664">IF(AD77&lt;1,AD77*100,100)</f>
        <v>0</v>
      </c>
      <c r="AF77" s="48">
        <f t="shared" ref="AF77" si="1665">IF(AF14=0,0,AF13/AF14)</f>
        <v>0</v>
      </c>
      <c r="AG77" s="48">
        <f t="shared" ref="AG77" si="1666">IF(AF77&lt;1,AF77*100,100)</f>
        <v>0</v>
      </c>
      <c r="AH77" s="48">
        <f t="shared" ref="AH77" si="1667">IF(AH14=0,0,AH13/AH14)</f>
        <v>0</v>
      </c>
      <c r="AI77" s="48">
        <f t="shared" ref="AI77" si="1668">IF(AH77&lt;1,AH77*100,100)</f>
        <v>0</v>
      </c>
      <c r="AJ77" s="48">
        <f t="shared" ref="AJ77" si="1669">IF(AJ14=0,0,AJ13/AJ14)</f>
        <v>0</v>
      </c>
      <c r="AK77" s="48">
        <f t="shared" ref="AK77" si="1670">IF(AJ77&lt;1,AJ77*100,100)</f>
        <v>0</v>
      </c>
      <c r="AL77" s="48">
        <f t="shared" ref="AL77" si="1671">IF(AL14=0,0,AL13/AL14)</f>
        <v>0</v>
      </c>
      <c r="AM77" s="48">
        <f t="shared" ref="AM77" si="1672">IF(AL77&lt;1,AL77*100,100)</f>
        <v>0</v>
      </c>
      <c r="AN77" s="51">
        <f t="shared" ref="AN77" si="1673">IF(AN14=0,0,AN13/AN14)</f>
        <v>0</v>
      </c>
      <c r="AO77" s="51">
        <f t="shared" ref="AO77" si="1674">IF(AN77&lt;1,AN77*100,100)</f>
        <v>0</v>
      </c>
      <c r="AP77" s="51">
        <f t="shared" ref="AP77" si="1675">IF(AP14=0,0,AP13/AP14)</f>
        <v>0</v>
      </c>
      <c r="AQ77" s="51">
        <f t="shared" ref="AQ77" si="1676">IF(AP77&lt;1,AP77*100,100)</f>
        <v>0</v>
      </c>
      <c r="AR77" s="48">
        <f t="shared" ref="AR77" si="1677">IF(AR14=0,0,AR13/AR14)</f>
        <v>0</v>
      </c>
      <c r="AS77" s="48">
        <f t="shared" ref="AS77" si="1678">IF(AR77&lt;1,AR77*100,100)</f>
        <v>0</v>
      </c>
      <c r="AT77" s="48">
        <f t="shared" ref="AT77" si="1679">IF(AT14=0,0,AT13/AT14)</f>
        <v>0</v>
      </c>
      <c r="AU77" s="48">
        <f t="shared" ref="AU77" si="1680">IF(AT77&lt;1,AT77*100,100)</f>
        <v>0</v>
      </c>
      <c r="AV77" s="48">
        <f t="shared" ref="AV77" si="1681">IF(AV14=0,0,AV13/AV14)</f>
        <v>0</v>
      </c>
      <c r="AW77" s="48">
        <f t="shared" ref="AW77" si="1682">IF(AV77&lt;1,AV77*100,100)</f>
        <v>0</v>
      </c>
      <c r="AX77" s="48">
        <f t="shared" ref="AX77" si="1683">IF(AX14=0,0,AX13/AX14)</f>
        <v>0</v>
      </c>
      <c r="AY77" s="48">
        <f t="shared" ref="AY77" si="1684">IF(AX77&lt;1,AX77*100,100)</f>
        <v>0</v>
      </c>
      <c r="AZ77" s="48">
        <f t="shared" ref="AZ77" si="1685">IF(AZ14=0,0,AZ13/AZ14)</f>
        <v>0</v>
      </c>
      <c r="BA77" s="48">
        <f t="shared" ref="BA77" si="1686">IF(AZ77&lt;1,AZ77*100,100)</f>
        <v>0</v>
      </c>
      <c r="BB77" s="48">
        <f t="shared" ref="BB77" si="1687">IF(BB14=0,0,BB13/BB14)</f>
        <v>0</v>
      </c>
      <c r="BC77" s="48">
        <f t="shared" ref="BC77" si="1688">IF(BB77&lt;1,BB77*100,100)</f>
        <v>0</v>
      </c>
      <c r="BD77" s="48">
        <f t="shared" ref="BD77" si="1689">IF(BD14=0,0,BD13/BD14)</f>
        <v>0</v>
      </c>
      <c r="BE77" s="48">
        <f t="shared" ref="BE77" si="1690">IF(BD77&lt;1,BD77*100,100)</f>
        <v>0</v>
      </c>
      <c r="BF77" s="51">
        <f t="shared" ref="BF77" si="1691">IF(BF14=0,0,BF13/BF14)</f>
        <v>0</v>
      </c>
      <c r="BG77" s="51">
        <f t="shared" ref="BG77" si="1692">IF(BF77&lt;1,BF77*100,100)</f>
        <v>0</v>
      </c>
      <c r="BH77" s="48">
        <f t="shared" ref="BH77" si="1693">IF(BH14=0,0,BH13/BH14)</f>
        <v>0</v>
      </c>
      <c r="BI77" s="48">
        <f t="shared" ref="BI77" si="1694">IF(BH77&lt;1,BH77*100,100)</f>
        <v>0</v>
      </c>
      <c r="BJ77" s="48">
        <f t="shared" ref="BJ77" si="1695">IF(BJ14=0,0,BJ13/BJ14)</f>
        <v>0</v>
      </c>
      <c r="BK77" s="48">
        <f t="shared" ref="BK77" si="1696">IF(BJ77&lt;1,BJ77*100,100)</f>
        <v>0</v>
      </c>
      <c r="BL77" s="48">
        <f t="shared" ref="BL77" si="1697">IF(BL14=0,0,BL13/BL14)</f>
        <v>0</v>
      </c>
      <c r="BM77" s="48">
        <f t="shared" ref="BM77" si="1698">IF(BL77&lt;1,BL77*100,100)</f>
        <v>0</v>
      </c>
      <c r="BN77" s="48">
        <f t="shared" ref="BN77" si="1699">IF(BN14=0,0,BN13/BN14)</f>
        <v>0</v>
      </c>
      <c r="BO77" s="48">
        <f t="shared" ref="BO77" si="1700">IF(BN77&lt;1,BN77*100,100)</f>
        <v>0</v>
      </c>
      <c r="BP77" s="48">
        <f t="shared" ref="BP77" si="1701">IF(BP14=0,0,BP13/BP14)</f>
        <v>0</v>
      </c>
      <c r="BQ77" s="48">
        <f t="shared" ref="BQ77" si="1702">IF(BP77&lt;1,BP77*100,100)</f>
        <v>0</v>
      </c>
      <c r="BR77" s="48">
        <f t="shared" ref="BR77" si="1703">IF(BR14=0,0,BR13/BR14)</f>
        <v>0</v>
      </c>
      <c r="BS77" s="48">
        <f t="shared" ref="BS77" si="1704">IF(BR77&lt;1,BR77*100,100)</f>
        <v>0</v>
      </c>
      <c r="BT77" s="48">
        <f t="shared" ref="BT77" si="1705">IF(BT14=0,0,BT13/BT14)</f>
        <v>0</v>
      </c>
      <c r="BU77" s="48">
        <f t="shared" ref="BU77" si="1706">IF(BT77&lt;1,BT77*100,100)</f>
        <v>0</v>
      </c>
      <c r="BV77" s="48">
        <f t="shared" ref="BV77" si="1707">IF(BV14=0,0,BV13/BV14)</f>
        <v>0</v>
      </c>
      <c r="BW77" s="48">
        <f t="shared" ref="BW77" si="1708">IF(BV77&lt;1,BV77*100,100)</f>
        <v>0</v>
      </c>
      <c r="BX77" s="48">
        <f t="shared" ref="BX77" si="1709">IF(BX14=0,0,BX13/BX14)</f>
        <v>0</v>
      </c>
      <c r="BY77" s="48">
        <f t="shared" ref="BY77" si="1710">IF(BX77&lt;1,BX77*100,100)</f>
        <v>0</v>
      </c>
      <c r="BZ77" s="48">
        <f t="shared" ref="BZ77" si="1711">IF(BZ14=0,0,BZ13/BZ14)</f>
        <v>0</v>
      </c>
      <c r="CA77" s="48">
        <f t="shared" ref="CA77" si="1712">IF(BZ77&lt;1,BZ77*100,100)</f>
        <v>0</v>
      </c>
      <c r="CB77" s="48">
        <f t="shared" ref="CB77" si="1713">IF(CB14=0,0,CB13/CB14)</f>
        <v>0</v>
      </c>
      <c r="CC77" s="48">
        <f t="shared" ref="CC77" si="1714">IF(CB77&lt;1,CB77*100,100)</f>
        <v>0</v>
      </c>
      <c r="CD77" s="48">
        <f t="shared" ref="CD77" si="1715">IF(CD14=0,0,CD13/CD14)</f>
        <v>0</v>
      </c>
      <c r="CE77" s="48">
        <f t="shared" ref="CE77" si="1716">IF(CD77&lt;1,CD77*100,100)</f>
        <v>0</v>
      </c>
      <c r="CF77" s="48">
        <f t="shared" ref="CF77" si="1717">IF(CF14=0,0,CF13/CF14)</f>
        <v>0</v>
      </c>
      <c r="CG77" s="48">
        <f t="shared" ref="CG77" si="1718">IF(CF77&lt;1,CF77*100,100)</f>
        <v>0</v>
      </c>
      <c r="CH77" s="48">
        <f t="shared" ref="CH77" si="1719">IF(CH14=0,0,CH13/CH14)</f>
        <v>0</v>
      </c>
      <c r="CI77" s="48">
        <f t="shared" ref="CI77" si="1720">IF(CH77&lt;1,CH77*100,100)</f>
        <v>0</v>
      </c>
      <c r="CJ77" s="48">
        <f t="shared" ref="CJ77" si="1721">IF(CJ14=0,0,CJ13/CJ14)</f>
        <v>0</v>
      </c>
      <c r="CK77" s="48">
        <f t="shared" ref="CK77" si="1722">IF(CJ77&lt;1,CJ77*100,100)</f>
        <v>0</v>
      </c>
      <c r="CL77" s="48">
        <f t="shared" ref="CL77" si="1723">IF(CL14=0,0,CL13/CL14)</f>
        <v>0</v>
      </c>
      <c r="CM77" s="48">
        <f t="shared" ref="CM77" si="1724">IF(CL77&lt;1,CL77*100,100)</f>
        <v>0</v>
      </c>
      <c r="CN77" s="48">
        <f t="shared" ref="CN77" si="1725">IF(CN14=0,0,CN13/CN14)</f>
        <v>0</v>
      </c>
      <c r="CO77" s="48">
        <f t="shared" ref="CO77" si="1726">IF(CN77&lt;1,CN77*100,100)</f>
        <v>0</v>
      </c>
      <c r="CP77" s="48">
        <f t="shared" ref="CP77" si="1727">IF(CP14=0,0,CP13/CP14)</f>
        <v>0</v>
      </c>
      <c r="CQ77" s="48">
        <f t="shared" ref="CQ77" si="1728">IF(CP77&lt;1,CP77*100,100)</f>
        <v>0</v>
      </c>
      <c r="CR77" s="48">
        <f t="shared" ref="CR77" si="1729">IF(CR14=0,0,CR13/CR14)</f>
        <v>0</v>
      </c>
      <c r="CS77" s="48">
        <f t="shared" ref="CS77" si="1730">IF(CR77&lt;1,CR77*100,100)</f>
        <v>0</v>
      </c>
      <c r="CT77" s="48">
        <f t="shared" ref="CT77" si="1731">IF(CT14=0,0,CT13/CT14)</f>
        <v>0</v>
      </c>
      <c r="CU77" s="48">
        <f t="shared" ref="CU77" si="1732">IF(CT77&lt;1,CT77*100,100)</f>
        <v>0</v>
      </c>
      <c r="CV77" s="48">
        <f t="shared" ref="CV77" si="1733">IF(CV14=0,0,CV13/CV14)</f>
        <v>0</v>
      </c>
      <c r="CW77" s="48">
        <f t="shared" ref="CW77" si="1734">IF(CV77&lt;1,CV77*100,100)</f>
        <v>0</v>
      </c>
      <c r="CX77" s="48">
        <f t="shared" ref="CX77" si="1735">IF(CX14=0,0,CX13/CX14)</f>
        <v>0</v>
      </c>
      <c r="CY77" s="48">
        <f t="shared" ref="CY77" si="1736">IF(CX77&lt;1,CX77*100,100)</f>
        <v>0</v>
      </c>
      <c r="CZ77" s="48">
        <f t="shared" ref="CZ77" si="1737">IF(CZ14=0,0,CZ13/CZ14)</f>
        <v>0</v>
      </c>
      <c r="DA77" s="48">
        <f t="shared" ref="DA77" si="1738">IF(CZ77&lt;1,CZ77*100,100)</f>
        <v>0</v>
      </c>
      <c r="DB77" s="48">
        <f t="shared" ref="DB77" si="1739">IF(DB14=0,0,DB13/DB14)</f>
        <v>0</v>
      </c>
      <c r="DC77" s="48">
        <f t="shared" ref="DC77" si="1740">IF(DB77&lt;1,DB77*100,100)</f>
        <v>0</v>
      </c>
      <c r="DD77" s="48">
        <f t="shared" ref="DD77" si="1741">IF(DD14=0,0,DD13/DD14)</f>
        <v>0</v>
      </c>
      <c r="DE77" s="48">
        <f t="shared" ref="DE77" si="1742">IF(DD77&lt;1,DD77*100,100)</f>
        <v>0</v>
      </c>
      <c r="DF77" s="48">
        <f t="shared" ref="DF77" si="1743">IF(DF14=0,0,DF13/DF14)</f>
        <v>0</v>
      </c>
      <c r="DG77" s="48">
        <f t="shared" ref="DG77" si="1744">IF(DF77&lt;1,DF77*100,100)</f>
        <v>0</v>
      </c>
      <c r="DH77" s="48">
        <f t="shared" ref="DH77" si="1745">IF(DH14=0,0,DH13/DH14)</f>
        <v>0</v>
      </c>
      <c r="DI77" s="48">
        <f t="shared" ref="DI77" si="1746">IF(DH77&lt;1,DH77*100,100)</f>
        <v>0</v>
      </c>
      <c r="DJ77" s="48">
        <f t="shared" ref="DJ77" si="1747">IF(DJ14=0,0,DJ13/DJ14)</f>
        <v>0</v>
      </c>
      <c r="DK77" s="48">
        <f t="shared" ref="DK77" si="1748">IF(DJ77&lt;1,DJ77*100,100)</f>
        <v>0</v>
      </c>
      <c r="DL77" s="48">
        <f t="shared" ref="DL77" si="1749">IF(DL14=0,0,DL13/DL14)</f>
        <v>0</v>
      </c>
      <c r="DM77" s="48">
        <f t="shared" ref="DM77" si="1750">IF(DL77&lt;1,DL77*100,100)</f>
        <v>0</v>
      </c>
      <c r="DN77" s="48">
        <f t="shared" ref="DN77" si="1751">IF(DN14=0,0,DN13/DN14)</f>
        <v>0</v>
      </c>
      <c r="DO77" s="48">
        <f t="shared" ref="DO77" si="1752">IF(DN77&lt;1,DN77*100,100)</f>
        <v>0</v>
      </c>
      <c r="DP77" s="48">
        <f t="shared" ref="DP77" si="1753">IF(DP14=0,0,DP13/DP14)</f>
        <v>0</v>
      </c>
      <c r="DQ77" s="48">
        <f t="shared" ref="DQ77" si="1754">IF(DP77&lt;1,DP77*100,100)</f>
        <v>0</v>
      </c>
      <c r="DR77" s="48">
        <f t="shared" ref="DR77" si="1755">IF(DR14=0,0,DR13/DR14)</f>
        <v>0</v>
      </c>
      <c r="DS77" s="48">
        <f t="shared" ref="DS77" si="1756">IF(DR77&lt;1,DR77*100,100)</f>
        <v>0</v>
      </c>
      <c r="DT77" s="48">
        <f t="shared" ref="DT77" si="1757">IF(DT14=0,0,DT13/DT14)</f>
        <v>0</v>
      </c>
      <c r="DU77" s="48">
        <f t="shared" ref="DU77" si="1758">IF(DT77&lt;1,DT77*100,100)</f>
        <v>0</v>
      </c>
      <c r="DV77" s="48">
        <f t="shared" ref="DV77" si="1759">IF(DV14=0,0,DV13/DV14)</f>
        <v>0</v>
      </c>
      <c r="DW77" s="48">
        <f t="shared" ref="DW77" si="1760">IF(DV77&lt;1,DV77*100,100)</f>
        <v>0</v>
      </c>
      <c r="DX77" s="48">
        <f t="shared" ref="DX77" si="1761">IF(DX14=0,0,DX13/DX14)</f>
        <v>0</v>
      </c>
      <c r="DY77" s="48">
        <f t="shared" ref="DY77" si="1762">IF(DX77&lt;1,DX77*100,100)</f>
        <v>0</v>
      </c>
      <c r="DZ77" s="48">
        <f t="shared" ref="DZ77" si="1763">IF(DZ14=0,0,DZ13/DZ14)</f>
        <v>0</v>
      </c>
      <c r="EA77" s="48">
        <f t="shared" ref="EA77" si="1764">IF(DZ77&lt;1,DZ77*100,100)</f>
        <v>0</v>
      </c>
      <c r="EB77" s="48">
        <f t="shared" ref="EB77" si="1765">IF(EB14=0,0,EB13/EB14)</f>
        <v>0</v>
      </c>
      <c r="EC77" s="48">
        <f t="shared" ref="EC77" si="1766">IF(EB77&lt;1,EB77*100,100)</f>
        <v>0</v>
      </c>
      <c r="ED77" s="48">
        <f t="shared" ref="ED77" si="1767">IF(ED14=0,0,ED13/ED14)</f>
        <v>0</v>
      </c>
      <c r="EE77" s="48">
        <f t="shared" ref="EE77" si="1768">IF(ED77&lt;1,ED77*100,100)</f>
        <v>0</v>
      </c>
      <c r="EF77" s="48">
        <f t="shared" ref="EF77" si="1769">IF(EF14=0,0,EF13/EF14)</f>
        <v>0</v>
      </c>
      <c r="EG77" s="48">
        <f t="shared" ref="EG77" si="1770">IF(EF77&lt;1,EF77*100,100)</f>
        <v>0</v>
      </c>
      <c r="EH77" s="48">
        <f t="shared" ref="EH77" si="1771">IF(EH14=0,0,EH13/EH14)</f>
        <v>0</v>
      </c>
      <c r="EI77" s="48">
        <f t="shared" ref="EI77" si="1772">IF(EH77&lt;1,EH77*100,100)</f>
        <v>0</v>
      </c>
      <c r="EJ77" s="48">
        <f t="shared" ref="EJ77" si="1773">IF(EJ14=0,0,EJ13/EJ14)</f>
        <v>0</v>
      </c>
      <c r="EK77" s="48">
        <f t="shared" ref="EK77" si="1774">IF(EJ77&lt;1,EJ77*100,100)</f>
        <v>0</v>
      </c>
      <c r="EL77" s="48">
        <f t="shared" ref="EL77" si="1775">IF(EL14=0,0,EL13/EL14)</f>
        <v>0</v>
      </c>
      <c r="EM77" s="48">
        <f t="shared" ref="EM77" si="1776">IF(EL77&lt;1,EL77*100,100)</f>
        <v>0</v>
      </c>
      <c r="EN77" s="48">
        <f t="shared" ref="EN77" si="1777">IF(EN14=0,0,EN13/EN14)</f>
        <v>0</v>
      </c>
      <c r="EO77" s="48">
        <f t="shared" ref="EO77" si="1778">IF(EN77&lt;1,EN77*100,100)</f>
        <v>0</v>
      </c>
      <c r="EP77" s="48">
        <f t="shared" ref="EP77" si="1779">IF(EP14=0,0,EP13/EP14)</f>
        <v>0</v>
      </c>
      <c r="EQ77" s="48">
        <f t="shared" ref="EQ77" si="1780">IF(EP77&lt;1,EP77*100,100)</f>
        <v>0</v>
      </c>
      <c r="ER77" s="48">
        <f t="shared" ref="ER77" si="1781">IF(ER14=0,0,ER13/ER14)</f>
        <v>0</v>
      </c>
      <c r="ES77" s="48">
        <f t="shared" ref="ES77" si="1782">IF(ER77&lt;1,ER77*100,100)</f>
        <v>0</v>
      </c>
      <c r="ET77" s="48">
        <f t="shared" ref="ET77" si="1783">IF(ET14=0,0,ET13/ET14)</f>
        <v>0</v>
      </c>
      <c r="EU77" s="48">
        <f t="shared" ref="EU77" si="1784">IF(ET77&lt;1,ET77*100,100)</f>
        <v>0</v>
      </c>
      <c r="EV77" s="48">
        <f t="shared" ref="EV77" si="1785">IF(EV14=0,0,EV13/EV14)</f>
        <v>0</v>
      </c>
      <c r="EW77" s="48">
        <f t="shared" ref="EW77" si="1786">IF(EV77&lt;1,EV77*100,100)</f>
        <v>0</v>
      </c>
      <c r="EX77" s="48">
        <f t="shared" ref="EX77" si="1787">IF(EX14=0,0,EX13/EX14)</f>
        <v>0</v>
      </c>
      <c r="EY77" s="48">
        <f t="shared" ref="EY77" si="1788">IF(EX77&lt;1,EX77*100,100)</f>
        <v>0</v>
      </c>
      <c r="EZ77" s="48">
        <f t="shared" ref="EZ77" si="1789">IF(EZ14=0,0,EZ13/EZ14)</f>
        <v>0</v>
      </c>
      <c r="FA77" s="48">
        <f t="shared" ref="FA77" si="1790">IF(EZ77&lt;1,EZ77*100,100)</f>
        <v>0</v>
      </c>
    </row>
    <row r="78" spans="1:157" s="31" customFormat="1" ht="104.25" customHeight="1">
      <c r="A78" s="52"/>
      <c r="B78" s="52"/>
      <c r="C78" s="53"/>
      <c r="D78" s="27" t="s">
        <v>271</v>
      </c>
      <c r="E78" s="27" t="s">
        <v>272</v>
      </c>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51"/>
      <c r="AO78" s="51"/>
      <c r="AP78" s="51"/>
      <c r="AQ78" s="51"/>
      <c r="AR78" s="48"/>
      <c r="AS78" s="48"/>
      <c r="AT78" s="48"/>
      <c r="AU78" s="48"/>
      <c r="AV78" s="48"/>
      <c r="AW78" s="48"/>
      <c r="AX78" s="48"/>
      <c r="AY78" s="48"/>
      <c r="AZ78" s="48"/>
      <c r="BA78" s="48"/>
      <c r="BB78" s="48"/>
      <c r="BC78" s="48"/>
      <c r="BD78" s="48"/>
      <c r="BE78" s="48"/>
      <c r="BF78" s="51"/>
      <c r="BG78" s="51"/>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48"/>
      <c r="EK78" s="48"/>
      <c r="EL78" s="48"/>
      <c r="EM78" s="48"/>
      <c r="EN78" s="48"/>
      <c r="EO78" s="48"/>
      <c r="EP78" s="48"/>
      <c r="EQ78" s="48"/>
      <c r="ER78" s="48"/>
      <c r="ES78" s="48"/>
      <c r="ET78" s="48"/>
      <c r="EU78" s="48"/>
      <c r="EV78" s="48"/>
      <c r="EW78" s="48"/>
      <c r="EX78" s="48"/>
      <c r="EY78" s="48"/>
      <c r="EZ78" s="48"/>
      <c r="FA78" s="48"/>
    </row>
    <row r="79" spans="1:157" s="31" customFormat="1" ht="66" customHeight="1">
      <c r="A79" s="52">
        <v>8</v>
      </c>
      <c r="B79" s="53" t="s">
        <v>273</v>
      </c>
      <c r="C79" s="52" t="s">
        <v>274</v>
      </c>
      <c r="D79" s="27" t="s">
        <v>275</v>
      </c>
      <c r="E79" s="27">
        <v>100</v>
      </c>
      <c r="F79" s="51">
        <f>IF(F16=0,0,F15/F16)</f>
        <v>0</v>
      </c>
      <c r="G79" s="51">
        <f>IF(F79&lt;0.03,0,IF(F79&lt;0.04,25,IF(F79&lt;0.05,50,IF(F79&lt;0.06,75,100))))</f>
        <v>0</v>
      </c>
      <c r="H79" s="51">
        <f t="shared" ref="H79" si="1791">IF(H16=0,0,H15/H16)</f>
        <v>0</v>
      </c>
      <c r="I79" s="51">
        <f t="shared" ref="I79" si="1792">IF(H79&lt;0.03,0,IF(H79&lt;0.04,25,IF(H79&lt;0.05,50,IF(H79&lt;0.06,75,100))))</f>
        <v>0</v>
      </c>
      <c r="J79" s="51">
        <f t="shared" ref="J79" si="1793">IF(J16=0,0,J15/J16)</f>
        <v>0</v>
      </c>
      <c r="K79" s="51">
        <f t="shared" ref="K79" si="1794">IF(J79&lt;0.03,0,IF(J79&lt;0.04,25,IF(J79&lt;0.05,50,IF(J79&lt;0.06,75,100))))</f>
        <v>0</v>
      </c>
      <c r="L79" s="51">
        <f t="shared" ref="L79" si="1795">IF(L16=0,0,L15/L16)</f>
        <v>0</v>
      </c>
      <c r="M79" s="51">
        <f t="shared" ref="M79" si="1796">IF(L79&lt;0.03,0,IF(L79&lt;0.04,25,IF(L79&lt;0.05,50,IF(L79&lt;0.06,75,100))))</f>
        <v>0</v>
      </c>
      <c r="N79" s="51">
        <f t="shared" ref="N79" si="1797">IF(N16=0,0,N15/N16)</f>
        <v>0</v>
      </c>
      <c r="O79" s="51">
        <f t="shared" ref="O79" si="1798">IF(N79&lt;0.03,0,IF(N79&lt;0.04,25,IF(N79&lt;0.05,50,IF(N79&lt;0.06,75,100))))</f>
        <v>0</v>
      </c>
      <c r="P79" s="51">
        <f t="shared" ref="P79" si="1799">IF(P16=0,0,P15/P16)</f>
        <v>0</v>
      </c>
      <c r="Q79" s="51">
        <f t="shared" ref="Q79" si="1800">IF(P79&lt;0.03,0,IF(P79&lt;0.04,25,IF(P79&lt;0.05,50,IF(P79&lt;0.06,75,100))))</f>
        <v>0</v>
      </c>
      <c r="R79" s="51">
        <f t="shared" ref="R79" si="1801">IF(R16=0,0,R15/R16)</f>
        <v>0</v>
      </c>
      <c r="S79" s="51">
        <f t="shared" ref="S79" si="1802">IF(R79&lt;0.03,0,IF(R79&lt;0.04,25,IF(R79&lt;0.05,50,IF(R79&lt;0.06,75,100))))</f>
        <v>0</v>
      </c>
      <c r="T79" s="51">
        <f t="shared" ref="T79" si="1803">IF(T16=0,0,T15/T16)</f>
        <v>0</v>
      </c>
      <c r="U79" s="51">
        <f t="shared" ref="U79" si="1804">IF(T79&lt;0.03,0,IF(T79&lt;0.04,25,IF(T79&lt;0.05,50,IF(T79&lt;0.06,75,100))))</f>
        <v>0</v>
      </c>
      <c r="V79" s="51">
        <f t="shared" ref="V79" si="1805">IF(V16=0,0,V15/V16)</f>
        <v>0</v>
      </c>
      <c r="W79" s="51">
        <f t="shared" ref="W79" si="1806">IF(V79&lt;0.03,0,IF(V79&lt;0.04,25,IF(V79&lt;0.05,50,IF(V79&lt;0.06,75,100))))</f>
        <v>0</v>
      </c>
      <c r="X79" s="51">
        <f t="shared" ref="X79" si="1807">IF(X16=0,0,X15/X16)</f>
        <v>0</v>
      </c>
      <c r="Y79" s="51">
        <f t="shared" ref="Y79" si="1808">IF(X79&lt;0.03,0,IF(X79&lt;0.04,25,IF(X79&lt;0.05,50,IF(X79&lt;0.06,75,100))))</f>
        <v>0</v>
      </c>
      <c r="Z79" s="51">
        <f t="shared" ref="Z79" si="1809">IF(Z16=0,0,Z15/Z16)</f>
        <v>0</v>
      </c>
      <c r="AA79" s="51">
        <f t="shared" ref="AA79" si="1810">IF(Z79&lt;0.03,0,IF(Z79&lt;0.04,25,IF(Z79&lt;0.05,50,IF(Z79&lt;0.06,75,100))))</f>
        <v>0</v>
      </c>
      <c r="AB79" s="51">
        <f t="shared" ref="AB79" si="1811">IF(AB16=0,0,AB15/AB16)</f>
        <v>0</v>
      </c>
      <c r="AC79" s="51">
        <f t="shared" ref="AC79" si="1812">IF(AB79&lt;0.03,0,IF(AB79&lt;0.04,25,IF(AB79&lt;0.05,50,IF(AB79&lt;0.06,75,100))))</f>
        <v>0</v>
      </c>
      <c r="AD79" s="51">
        <f t="shared" ref="AD79" si="1813">IF(AD16=0,0,AD15/AD16)</f>
        <v>0</v>
      </c>
      <c r="AE79" s="51">
        <f t="shared" ref="AE79" si="1814">IF(AD79&lt;0.03,0,IF(AD79&lt;0.04,25,IF(AD79&lt;0.05,50,IF(AD79&lt;0.06,75,100))))</f>
        <v>0</v>
      </c>
      <c r="AF79" s="51">
        <f t="shared" ref="AF79" si="1815">IF(AF16=0,0,AF15/AF16)</f>
        <v>0</v>
      </c>
      <c r="AG79" s="51">
        <f t="shared" ref="AG79" si="1816">IF(AF79&lt;0.03,0,IF(AF79&lt;0.04,25,IF(AF79&lt;0.05,50,IF(AF79&lt;0.06,75,100))))</f>
        <v>0</v>
      </c>
      <c r="AH79" s="51">
        <f t="shared" ref="AH79" si="1817">IF(AH16=0,0,AH15/AH16)</f>
        <v>0</v>
      </c>
      <c r="AI79" s="51">
        <f t="shared" ref="AI79" si="1818">IF(AH79&lt;0.03,0,IF(AH79&lt;0.04,25,IF(AH79&lt;0.05,50,IF(AH79&lt;0.06,75,100))))</f>
        <v>0</v>
      </c>
      <c r="AJ79" s="51">
        <f t="shared" ref="AJ79" si="1819">IF(AJ16=0,0,AJ15/AJ16)</f>
        <v>0</v>
      </c>
      <c r="AK79" s="51">
        <f t="shared" ref="AK79" si="1820">IF(AJ79&lt;0.03,0,IF(AJ79&lt;0.04,25,IF(AJ79&lt;0.05,50,IF(AJ79&lt;0.06,75,100))))</f>
        <v>0</v>
      </c>
      <c r="AL79" s="51">
        <f t="shared" ref="AL79" si="1821">IF(AL16=0,0,AL15/AL16)</f>
        <v>0</v>
      </c>
      <c r="AM79" s="51">
        <f t="shared" ref="AM79" si="1822">IF(AL79&lt;0.03,0,IF(AL79&lt;0.04,25,IF(AL79&lt;0.05,50,IF(AL79&lt;0.06,75,100))))</f>
        <v>0</v>
      </c>
      <c r="AN79" s="51">
        <f t="shared" ref="AN79" si="1823">IF(AN16=0,0,AN15/AN16)</f>
        <v>0</v>
      </c>
      <c r="AO79" s="51">
        <f t="shared" ref="AO79" si="1824">IF(AN79&lt;0.03,0,IF(AN79&lt;0.04,25,IF(AN79&lt;0.05,50,IF(AN79&lt;0.06,75,100))))</f>
        <v>0</v>
      </c>
      <c r="AP79" s="51">
        <f t="shared" ref="AP79" si="1825">IF(AP16=0,0,AP15/AP16)</f>
        <v>0</v>
      </c>
      <c r="AQ79" s="51">
        <f t="shared" ref="AQ79" si="1826">IF(AP79&lt;0.03,0,IF(AP79&lt;0.04,25,IF(AP79&lt;0.05,50,IF(AP79&lt;0.06,75,100))))</f>
        <v>0</v>
      </c>
      <c r="AR79" s="51">
        <f t="shared" ref="AR79" si="1827">IF(AR16=0,0,AR15/AR16)</f>
        <v>0</v>
      </c>
      <c r="AS79" s="51">
        <f t="shared" ref="AS79" si="1828">IF(AR79&lt;0.03,0,IF(AR79&lt;0.04,25,IF(AR79&lt;0.05,50,IF(AR79&lt;0.06,75,100))))</f>
        <v>0</v>
      </c>
      <c r="AT79" s="51">
        <f t="shared" ref="AT79" si="1829">IF(AT16=0,0,AT15/AT16)</f>
        <v>0</v>
      </c>
      <c r="AU79" s="51">
        <f t="shared" ref="AU79" si="1830">IF(AT79&lt;0.03,0,IF(AT79&lt;0.04,25,IF(AT79&lt;0.05,50,IF(AT79&lt;0.06,75,100))))</f>
        <v>0</v>
      </c>
      <c r="AV79" s="51">
        <f t="shared" ref="AV79" si="1831">IF(AV16=0,0,AV15/AV16)</f>
        <v>0</v>
      </c>
      <c r="AW79" s="51">
        <f t="shared" ref="AW79" si="1832">IF(AV79&lt;0.03,0,IF(AV79&lt;0.04,25,IF(AV79&lt;0.05,50,IF(AV79&lt;0.06,75,100))))</f>
        <v>0</v>
      </c>
      <c r="AX79" s="51">
        <f t="shared" ref="AX79" si="1833">IF(AX16=0,0,AX15/AX16)</f>
        <v>0</v>
      </c>
      <c r="AY79" s="51">
        <f t="shared" ref="AY79" si="1834">IF(AX79&lt;0.03,0,IF(AX79&lt;0.04,25,IF(AX79&lt;0.05,50,IF(AX79&lt;0.06,75,100))))</f>
        <v>0</v>
      </c>
      <c r="AZ79" s="51">
        <f t="shared" ref="AZ79" si="1835">IF(AZ16=0,0,AZ15/AZ16)</f>
        <v>0</v>
      </c>
      <c r="BA79" s="51">
        <f t="shared" ref="BA79" si="1836">IF(AZ79&lt;0.03,0,IF(AZ79&lt;0.04,25,IF(AZ79&lt;0.05,50,IF(AZ79&lt;0.06,75,100))))</f>
        <v>0</v>
      </c>
      <c r="BB79" s="51">
        <f t="shared" ref="BB79" si="1837">IF(BB16=0,0,BB15/BB16)</f>
        <v>0</v>
      </c>
      <c r="BC79" s="51">
        <f t="shared" ref="BC79" si="1838">IF(BB79&lt;0.03,0,IF(BB79&lt;0.04,25,IF(BB79&lt;0.05,50,IF(BB79&lt;0.06,75,100))))</f>
        <v>0</v>
      </c>
      <c r="BD79" s="51">
        <f t="shared" ref="BD79" si="1839">IF(BD16=0,0,BD15/BD16)</f>
        <v>0</v>
      </c>
      <c r="BE79" s="51">
        <f t="shared" ref="BE79" si="1840">IF(BD79&lt;0.03,0,IF(BD79&lt;0.04,25,IF(BD79&lt;0.05,50,IF(BD79&lt;0.06,75,100))))</f>
        <v>0</v>
      </c>
      <c r="BF79" s="51">
        <f t="shared" ref="BF79" si="1841">IF(BF16=0,0,BF15/BF16)</f>
        <v>0</v>
      </c>
      <c r="BG79" s="51">
        <f t="shared" ref="BG79" si="1842">IF(BF79&lt;0.03,0,IF(BF79&lt;0.04,25,IF(BF79&lt;0.05,50,IF(BF79&lt;0.06,75,100))))</f>
        <v>0</v>
      </c>
      <c r="BH79" s="51">
        <f t="shared" ref="BH79" si="1843">IF(BH16=0,0,BH15/BH16)</f>
        <v>0</v>
      </c>
      <c r="BI79" s="51">
        <f t="shared" ref="BI79" si="1844">IF(BH79&lt;0.03,0,IF(BH79&lt;0.04,25,IF(BH79&lt;0.05,50,IF(BH79&lt;0.06,75,100))))</f>
        <v>0</v>
      </c>
      <c r="BJ79" s="51">
        <f t="shared" ref="BJ79" si="1845">IF(BJ16=0,0,BJ15/BJ16)</f>
        <v>0</v>
      </c>
      <c r="BK79" s="51">
        <f t="shared" ref="BK79" si="1846">IF(BJ79&lt;0.03,0,IF(BJ79&lt;0.04,25,IF(BJ79&lt;0.05,50,IF(BJ79&lt;0.06,75,100))))</f>
        <v>0</v>
      </c>
      <c r="BL79" s="51">
        <f t="shared" ref="BL79" si="1847">IF(BL16=0,0,BL15/BL16)</f>
        <v>0</v>
      </c>
      <c r="BM79" s="51">
        <f t="shared" ref="BM79" si="1848">IF(BL79&lt;0.03,0,IF(BL79&lt;0.04,25,IF(BL79&lt;0.05,50,IF(BL79&lt;0.06,75,100))))</f>
        <v>0</v>
      </c>
      <c r="BN79" s="51">
        <f t="shared" ref="BN79" si="1849">IF(BN16=0,0,BN15/BN16)</f>
        <v>0</v>
      </c>
      <c r="BO79" s="51">
        <f t="shared" ref="BO79" si="1850">IF(BN79&lt;0.03,0,IF(BN79&lt;0.04,25,IF(BN79&lt;0.05,50,IF(BN79&lt;0.06,75,100))))</f>
        <v>0</v>
      </c>
      <c r="BP79" s="51">
        <f t="shared" ref="BP79" si="1851">IF(BP16=0,0,BP15/BP16)</f>
        <v>0</v>
      </c>
      <c r="BQ79" s="51">
        <f t="shared" ref="BQ79" si="1852">IF(BP79&lt;0.03,0,IF(BP79&lt;0.04,25,IF(BP79&lt;0.05,50,IF(BP79&lt;0.06,75,100))))</f>
        <v>0</v>
      </c>
      <c r="BR79" s="51">
        <f t="shared" ref="BR79" si="1853">IF(BR16=0,0,BR15/BR16)</f>
        <v>0</v>
      </c>
      <c r="BS79" s="51">
        <f t="shared" ref="BS79" si="1854">IF(BR79&lt;0.03,0,IF(BR79&lt;0.04,25,IF(BR79&lt;0.05,50,IF(BR79&lt;0.06,75,100))))</f>
        <v>0</v>
      </c>
      <c r="BT79" s="51">
        <f t="shared" ref="BT79" si="1855">IF(BT16=0,0,BT15/BT16)</f>
        <v>0</v>
      </c>
      <c r="BU79" s="51">
        <f t="shared" ref="BU79" si="1856">IF(BT79&lt;0.03,0,IF(BT79&lt;0.04,25,IF(BT79&lt;0.05,50,IF(BT79&lt;0.06,75,100))))</f>
        <v>0</v>
      </c>
      <c r="BV79" s="51">
        <f t="shared" ref="BV79" si="1857">IF(BV16=0,0,BV15/BV16)</f>
        <v>0</v>
      </c>
      <c r="BW79" s="51">
        <f t="shared" ref="BW79" si="1858">IF(BV79&lt;0.03,0,IF(BV79&lt;0.04,25,IF(BV79&lt;0.05,50,IF(BV79&lt;0.06,75,100))))</f>
        <v>0</v>
      </c>
      <c r="BX79" s="51">
        <f t="shared" ref="BX79" si="1859">IF(BX16=0,0,BX15/BX16)</f>
        <v>0</v>
      </c>
      <c r="BY79" s="51">
        <f t="shared" ref="BY79" si="1860">IF(BX79&lt;0.03,0,IF(BX79&lt;0.04,25,IF(BX79&lt;0.05,50,IF(BX79&lt;0.06,75,100))))</f>
        <v>0</v>
      </c>
      <c r="BZ79" s="51">
        <f t="shared" ref="BZ79" si="1861">IF(BZ16=0,0,BZ15/BZ16)</f>
        <v>0</v>
      </c>
      <c r="CA79" s="51">
        <f t="shared" ref="CA79" si="1862">IF(BZ79&lt;0.03,0,IF(BZ79&lt;0.04,25,IF(BZ79&lt;0.05,50,IF(BZ79&lt;0.06,75,100))))</f>
        <v>0</v>
      </c>
      <c r="CB79" s="51">
        <f t="shared" ref="CB79" si="1863">IF(CB16=0,0,CB15/CB16)</f>
        <v>0</v>
      </c>
      <c r="CC79" s="51">
        <f t="shared" ref="CC79" si="1864">IF(CB79&lt;0.03,0,IF(CB79&lt;0.04,25,IF(CB79&lt;0.05,50,IF(CB79&lt;0.06,75,100))))</f>
        <v>0</v>
      </c>
      <c r="CD79" s="51">
        <f t="shared" ref="CD79" si="1865">IF(CD16=0,0,CD15/CD16)</f>
        <v>0</v>
      </c>
      <c r="CE79" s="51">
        <f t="shared" ref="CE79" si="1866">IF(CD79&lt;0.03,0,IF(CD79&lt;0.04,25,IF(CD79&lt;0.05,50,IF(CD79&lt;0.06,75,100))))</f>
        <v>0</v>
      </c>
      <c r="CF79" s="51">
        <f t="shared" ref="CF79" si="1867">IF(CF16=0,0,CF15/CF16)</f>
        <v>0</v>
      </c>
      <c r="CG79" s="51">
        <f t="shared" ref="CG79" si="1868">IF(CF79&lt;0.03,0,IF(CF79&lt;0.04,25,IF(CF79&lt;0.05,50,IF(CF79&lt;0.06,75,100))))</f>
        <v>0</v>
      </c>
      <c r="CH79" s="51">
        <f t="shared" ref="CH79" si="1869">IF(CH16=0,0,CH15/CH16)</f>
        <v>0</v>
      </c>
      <c r="CI79" s="51">
        <f t="shared" ref="CI79" si="1870">IF(CH79&lt;0.03,0,IF(CH79&lt;0.04,25,IF(CH79&lt;0.05,50,IF(CH79&lt;0.06,75,100))))</f>
        <v>0</v>
      </c>
      <c r="CJ79" s="51">
        <f t="shared" ref="CJ79" si="1871">IF(CJ16=0,0,CJ15/CJ16)</f>
        <v>0</v>
      </c>
      <c r="CK79" s="51">
        <f t="shared" ref="CK79" si="1872">IF(CJ79&lt;0.03,0,IF(CJ79&lt;0.04,25,IF(CJ79&lt;0.05,50,IF(CJ79&lt;0.06,75,100))))</f>
        <v>0</v>
      </c>
      <c r="CL79" s="51">
        <f t="shared" ref="CL79" si="1873">IF(CL16=0,0,CL15/CL16)</f>
        <v>0</v>
      </c>
      <c r="CM79" s="51">
        <f t="shared" ref="CM79" si="1874">IF(CL79&lt;0.03,0,IF(CL79&lt;0.04,25,IF(CL79&lt;0.05,50,IF(CL79&lt;0.06,75,100))))</f>
        <v>0</v>
      </c>
      <c r="CN79" s="51">
        <f t="shared" ref="CN79" si="1875">IF(CN16=0,0,CN15/CN16)</f>
        <v>0</v>
      </c>
      <c r="CO79" s="51">
        <f t="shared" ref="CO79" si="1876">IF(CN79&lt;0.03,0,IF(CN79&lt;0.04,25,IF(CN79&lt;0.05,50,IF(CN79&lt;0.06,75,100))))</f>
        <v>0</v>
      </c>
      <c r="CP79" s="51">
        <f t="shared" ref="CP79" si="1877">IF(CP16=0,0,CP15/CP16)</f>
        <v>0</v>
      </c>
      <c r="CQ79" s="51">
        <f t="shared" ref="CQ79" si="1878">IF(CP79&lt;0.03,0,IF(CP79&lt;0.04,25,IF(CP79&lt;0.05,50,IF(CP79&lt;0.06,75,100))))</f>
        <v>0</v>
      </c>
      <c r="CR79" s="51">
        <f t="shared" ref="CR79" si="1879">IF(CR16=0,0,CR15/CR16)</f>
        <v>0</v>
      </c>
      <c r="CS79" s="51">
        <f t="shared" ref="CS79" si="1880">IF(CR79&lt;0.03,0,IF(CR79&lt;0.04,25,IF(CR79&lt;0.05,50,IF(CR79&lt;0.06,75,100))))</f>
        <v>0</v>
      </c>
      <c r="CT79" s="51">
        <f t="shared" ref="CT79" si="1881">IF(CT16=0,0,CT15/CT16)</f>
        <v>0</v>
      </c>
      <c r="CU79" s="51">
        <f t="shared" ref="CU79" si="1882">IF(CT79&lt;0.03,0,IF(CT79&lt;0.04,25,IF(CT79&lt;0.05,50,IF(CT79&lt;0.06,75,100))))</f>
        <v>0</v>
      </c>
      <c r="CV79" s="51">
        <f t="shared" ref="CV79" si="1883">IF(CV16=0,0,CV15/CV16)</f>
        <v>0</v>
      </c>
      <c r="CW79" s="51">
        <f t="shared" ref="CW79" si="1884">IF(CV79&lt;0.03,0,IF(CV79&lt;0.04,25,IF(CV79&lt;0.05,50,IF(CV79&lt;0.06,75,100))))</f>
        <v>0</v>
      </c>
      <c r="CX79" s="51">
        <f t="shared" ref="CX79" si="1885">IF(CX16=0,0,CX15/CX16)</f>
        <v>0</v>
      </c>
      <c r="CY79" s="51">
        <f t="shared" ref="CY79" si="1886">IF(CX79&lt;0.03,0,IF(CX79&lt;0.04,25,IF(CX79&lt;0.05,50,IF(CX79&lt;0.06,75,100))))</f>
        <v>0</v>
      </c>
      <c r="CZ79" s="51">
        <f t="shared" ref="CZ79" si="1887">IF(CZ16=0,0,CZ15/CZ16)</f>
        <v>0</v>
      </c>
      <c r="DA79" s="51">
        <f t="shared" ref="DA79" si="1888">IF(CZ79&lt;0.03,0,IF(CZ79&lt;0.04,25,IF(CZ79&lt;0.05,50,IF(CZ79&lt;0.06,75,100))))</f>
        <v>0</v>
      </c>
      <c r="DB79" s="51">
        <f t="shared" ref="DB79" si="1889">IF(DB16=0,0,DB15/DB16)</f>
        <v>0</v>
      </c>
      <c r="DC79" s="51">
        <f t="shared" ref="DC79" si="1890">IF(DB79&lt;0.03,0,IF(DB79&lt;0.04,25,IF(DB79&lt;0.05,50,IF(DB79&lt;0.06,75,100))))</f>
        <v>0</v>
      </c>
      <c r="DD79" s="51">
        <f t="shared" ref="DD79" si="1891">IF(DD16=0,0,DD15/DD16)</f>
        <v>0</v>
      </c>
      <c r="DE79" s="51">
        <f t="shared" ref="DE79" si="1892">IF(DD79&lt;0.03,0,IF(DD79&lt;0.04,25,IF(DD79&lt;0.05,50,IF(DD79&lt;0.06,75,100))))</f>
        <v>0</v>
      </c>
      <c r="DF79" s="51">
        <f t="shared" ref="DF79" si="1893">IF(DF16=0,0,DF15/DF16)</f>
        <v>0</v>
      </c>
      <c r="DG79" s="51">
        <f t="shared" ref="DG79" si="1894">IF(DF79&lt;0.03,0,IF(DF79&lt;0.04,25,IF(DF79&lt;0.05,50,IF(DF79&lt;0.06,75,100))))</f>
        <v>0</v>
      </c>
      <c r="DH79" s="51">
        <f t="shared" ref="DH79" si="1895">IF(DH16=0,0,DH15/DH16)</f>
        <v>0</v>
      </c>
      <c r="DI79" s="51">
        <f t="shared" ref="DI79" si="1896">IF(DH79&lt;0.03,0,IF(DH79&lt;0.04,25,IF(DH79&lt;0.05,50,IF(DH79&lt;0.06,75,100))))</f>
        <v>0</v>
      </c>
      <c r="DJ79" s="51">
        <f t="shared" ref="DJ79" si="1897">IF(DJ16=0,0,DJ15/DJ16)</f>
        <v>0</v>
      </c>
      <c r="DK79" s="51">
        <f t="shared" ref="DK79" si="1898">IF(DJ79&lt;0.03,0,IF(DJ79&lt;0.04,25,IF(DJ79&lt;0.05,50,IF(DJ79&lt;0.06,75,100))))</f>
        <v>0</v>
      </c>
      <c r="DL79" s="51">
        <f t="shared" ref="DL79" si="1899">IF(DL16=0,0,DL15/DL16)</f>
        <v>0</v>
      </c>
      <c r="DM79" s="51">
        <f t="shared" ref="DM79" si="1900">IF(DL79&lt;0.03,0,IF(DL79&lt;0.04,25,IF(DL79&lt;0.05,50,IF(DL79&lt;0.06,75,100))))</f>
        <v>0</v>
      </c>
      <c r="DN79" s="51">
        <f t="shared" ref="DN79" si="1901">IF(DN16=0,0,DN15/DN16)</f>
        <v>0</v>
      </c>
      <c r="DO79" s="51">
        <f t="shared" ref="DO79" si="1902">IF(DN79&lt;0.03,0,IF(DN79&lt;0.04,25,IF(DN79&lt;0.05,50,IF(DN79&lt;0.06,75,100))))</f>
        <v>0</v>
      </c>
      <c r="DP79" s="51">
        <f t="shared" ref="DP79" si="1903">IF(DP16=0,0,DP15/DP16)</f>
        <v>0</v>
      </c>
      <c r="DQ79" s="51">
        <f t="shared" ref="DQ79" si="1904">IF(DP79&lt;0.03,0,IF(DP79&lt;0.04,25,IF(DP79&lt;0.05,50,IF(DP79&lt;0.06,75,100))))</f>
        <v>0</v>
      </c>
      <c r="DR79" s="51">
        <f t="shared" ref="DR79" si="1905">IF(DR16=0,0,DR15/DR16)</f>
        <v>0</v>
      </c>
      <c r="DS79" s="51">
        <f t="shared" ref="DS79" si="1906">IF(DR79&lt;0.03,0,IF(DR79&lt;0.04,25,IF(DR79&lt;0.05,50,IF(DR79&lt;0.06,75,100))))</f>
        <v>0</v>
      </c>
      <c r="DT79" s="51">
        <f t="shared" ref="DT79" si="1907">IF(DT16=0,0,DT15/DT16)</f>
        <v>0</v>
      </c>
      <c r="DU79" s="51">
        <f t="shared" ref="DU79" si="1908">IF(DT79&lt;0.03,0,IF(DT79&lt;0.04,25,IF(DT79&lt;0.05,50,IF(DT79&lt;0.06,75,100))))</f>
        <v>0</v>
      </c>
      <c r="DV79" s="51">
        <f t="shared" ref="DV79" si="1909">IF(DV16=0,0,DV15/DV16)</f>
        <v>0</v>
      </c>
      <c r="DW79" s="51">
        <f t="shared" ref="DW79" si="1910">IF(DV79&lt;0.03,0,IF(DV79&lt;0.04,25,IF(DV79&lt;0.05,50,IF(DV79&lt;0.06,75,100))))</f>
        <v>0</v>
      </c>
      <c r="DX79" s="51">
        <f t="shared" ref="DX79" si="1911">IF(DX16=0,0,DX15/DX16)</f>
        <v>0</v>
      </c>
      <c r="DY79" s="51">
        <f t="shared" ref="DY79" si="1912">IF(DX79&lt;0.03,0,IF(DX79&lt;0.04,25,IF(DX79&lt;0.05,50,IF(DX79&lt;0.06,75,100))))</f>
        <v>0</v>
      </c>
      <c r="DZ79" s="51">
        <f t="shared" ref="DZ79" si="1913">IF(DZ16=0,0,DZ15/DZ16)</f>
        <v>0</v>
      </c>
      <c r="EA79" s="51">
        <f t="shared" ref="EA79" si="1914">IF(DZ79&lt;0.03,0,IF(DZ79&lt;0.04,25,IF(DZ79&lt;0.05,50,IF(DZ79&lt;0.06,75,100))))</f>
        <v>0</v>
      </c>
      <c r="EB79" s="51">
        <f t="shared" ref="EB79" si="1915">IF(EB16=0,0,EB15/EB16)</f>
        <v>0</v>
      </c>
      <c r="EC79" s="51">
        <f t="shared" ref="EC79" si="1916">IF(EB79&lt;0.03,0,IF(EB79&lt;0.04,25,IF(EB79&lt;0.05,50,IF(EB79&lt;0.06,75,100))))</f>
        <v>0</v>
      </c>
      <c r="ED79" s="51">
        <f t="shared" ref="ED79" si="1917">IF(ED16=0,0,ED15/ED16)</f>
        <v>0</v>
      </c>
      <c r="EE79" s="51">
        <f t="shared" ref="EE79" si="1918">IF(ED79&lt;0.03,0,IF(ED79&lt;0.04,25,IF(ED79&lt;0.05,50,IF(ED79&lt;0.06,75,100))))</f>
        <v>0</v>
      </c>
      <c r="EF79" s="51">
        <f t="shared" ref="EF79" si="1919">IF(EF16=0,0,EF15/EF16)</f>
        <v>0</v>
      </c>
      <c r="EG79" s="51">
        <f t="shared" ref="EG79" si="1920">IF(EF79&lt;0.03,0,IF(EF79&lt;0.04,25,IF(EF79&lt;0.05,50,IF(EF79&lt;0.06,75,100))))</f>
        <v>0</v>
      </c>
      <c r="EH79" s="51">
        <f t="shared" ref="EH79" si="1921">IF(EH16=0,0,EH15/EH16)</f>
        <v>0</v>
      </c>
      <c r="EI79" s="51">
        <f t="shared" ref="EI79" si="1922">IF(EH79&lt;0.03,0,IF(EH79&lt;0.04,25,IF(EH79&lt;0.05,50,IF(EH79&lt;0.06,75,100))))</f>
        <v>0</v>
      </c>
      <c r="EJ79" s="51">
        <f t="shared" ref="EJ79" si="1923">IF(EJ16=0,0,EJ15/EJ16)</f>
        <v>0</v>
      </c>
      <c r="EK79" s="51">
        <f t="shared" ref="EK79" si="1924">IF(EJ79&lt;0.03,0,IF(EJ79&lt;0.04,25,IF(EJ79&lt;0.05,50,IF(EJ79&lt;0.06,75,100))))</f>
        <v>0</v>
      </c>
      <c r="EL79" s="51">
        <f t="shared" ref="EL79" si="1925">IF(EL16=0,0,EL15/EL16)</f>
        <v>0</v>
      </c>
      <c r="EM79" s="51">
        <f t="shared" ref="EM79" si="1926">IF(EL79&lt;0.03,0,IF(EL79&lt;0.04,25,IF(EL79&lt;0.05,50,IF(EL79&lt;0.06,75,100))))</f>
        <v>0</v>
      </c>
      <c r="EN79" s="51">
        <f t="shared" ref="EN79" si="1927">IF(EN16=0,0,EN15/EN16)</f>
        <v>0</v>
      </c>
      <c r="EO79" s="51">
        <f t="shared" ref="EO79" si="1928">IF(EN79&lt;0.03,0,IF(EN79&lt;0.04,25,IF(EN79&lt;0.05,50,IF(EN79&lt;0.06,75,100))))</f>
        <v>0</v>
      </c>
      <c r="EP79" s="51">
        <f t="shared" ref="EP79" si="1929">IF(EP16=0,0,EP15/EP16)</f>
        <v>0</v>
      </c>
      <c r="EQ79" s="51">
        <f t="shared" ref="EQ79" si="1930">IF(EP79&lt;0.03,0,IF(EP79&lt;0.04,25,IF(EP79&lt;0.05,50,IF(EP79&lt;0.06,75,100))))</f>
        <v>0</v>
      </c>
      <c r="ER79" s="51">
        <f t="shared" ref="ER79" si="1931">IF(ER16=0,0,ER15/ER16)</f>
        <v>0</v>
      </c>
      <c r="ES79" s="51">
        <f t="shared" ref="ES79" si="1932">IF(ER79&lt;0.03,0,IF(ER79&lt;0.04,25,IF(ER79&lt;0.05,50,IF(ER79&lt;0.06,75,100))))</f>
        <v>0</v>
      </c>
      <c r="ET79" s="51">
        <f t="shared" ref="ET79" si="1933">IF(ET16=0,0,ET15/ET16)</f>
        <v>0</v>
      </c>
      <c r="EU79" s="51">
        <f t="shared" ref="EU79" si="1934">IF(ET79&lt;0.03,0,IF(ET79&lt;0.04,25,IF(ET79&lt;0.05,50,IF(ET79&lt;0.06,75,100))))</f>
        <v>0</v>
      </c>
      <c r="EV79" s="51">
        <f t="shared" ref="EV79" si="1935">IF(EV16=0,0,EV15/EV16)</f>
        <v>0</v>
      </c>
      <c r="EW79" s="51">
        <f t="shared" ref="EW79" si="1936">IF(EV79&lt;0.03,0,IF(EV79&lt;0.04,25,IF(EV79&lt;0.05,50,IF(EV79&lt;0.06,75,100))))</f>
        <v>0</v>
      </c>
      <c r="EX79" s="51">
        <f t="shared" ref="EX79" si="1937">IF(EX16=0,0,EX15/EX16)</f>
        <v>0</v>
      </c>
      <c r="EY79" s="51">
        <f t="shared" ref="EY79" si="1938">IF(EX79&lt;0.03,0,IF(EX79&lt;0.04,25,IF(EX79&lt;0.05,50,IF(EX79&lt;0.06,75,100))))</f>
        <v>0</v>
      </c>
      <c r="EZ79" s="51">
        <f t="shared" ref="EZ79" si="1939">IF(EZ16=0,0,EZ15/EZ16)</f>
        <v>0</v>
      </c>
      <c r="FA79" s="51">
        <f t="shared" ref="FA79" si="1940">IF(EZ79&lt;0.03,0,IF(EZ79&lt;0.04,25,IF(EZ79&lt;0.05,50,IF(EZ79&lt;0.06,75,100))))</f>
        <v>0</v>
      </c>
    </row>
    <row r="80" spans="1:157" s="31" customFormat="1" ht="50.25">
      <c r="A80" s="52"/>
      <c r="B80" s="53"/>
      <c r="C80" s="52"/>
      <c r="D80" s="27" t="s">
        <v>276</v>
      </c>
      <c r="E80" s="27">
        <v>75</v>
      </c>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1"/>
      <c r="CB80" s="51"/>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row>
    <row r="81" spans="1:157" s="31" customFormat="1" ht="50.25">
      <c r="A81" s="52"/>
      <c r="B81" s="53"/>
      <c r="C81" s="52"/>
      <c r="D81" s="27" t="s">
        <v>277</v>
      </c>
      <c r="E81" s="27">
        <v>50</v>
      </c>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1"/>
      <c r="CB81" s="51"/>
      <c r="CC81" s="51"/>
      <c r="CD81" s="51"/>
      <c r="CE81" s="51"/>
      <c r="CF81" s="51"/>
      <c r="CG81" s="51"/>
      <c r="CH81" s="51"/>
      <c r="CI81" s="51"/>
      <c r="CJ81" s="51"/>
      <c r="CK81" s="51"/>
      <c r="CL81" s="51"/>
      <c r="CM81" s="51"/>
      <c r="CN81" s="51"/>
      <c r="CO81" s="51"/>
      <c r="CP81" s="51"/>
      <c r="CQ81" s="51"/>
      <c r="CR81" s="51"/>
      <c r="CS81" s="51"/>
      <c r="CT81" s="51"/>
      <c r="CU81" s="51"/>
      <c r="CV81" s="51"/>
      <c r="CW81" s="51"/>
      <c r="CX81" s="51"/>
      <c r="CY81" s="51"/>
      <c r="CZ81" s="51"/>
      <c r="DA81" s="51"/>
      <c r="DB81" s="51"/>
      <c r="DC81" s="51"/>
      <c r="DD81" s="51"/>
      <c r="DE81" s="51"/>
      <c r="DF81" s="51"/>
      <c r="DG81" s="51"/>
      <c r="DH81" s="51"/>
      <c r="DI81" s="51"/>
      <c r="DJ81" s="51"/>
      <c r="DK81" s="51"/>
      <c r="DL81" s="51"/>
      <c r="DM81" s="51"/>
      <c r="DN81" s="51"/>
      <c r="DO81" s="51"/>
      <c r="DP81" s="51"/>
      <c r="DQ81" s="51"/>
      <c r="DR81" s="51"/>
      <c r="DS81" s="51"/>
      <c r="DT81" s="51"/>
      <c r="DU81" s="51"/>
      <c r="DV81" s="51"/>
      <c r="DW81" s="51"/>
      <c r="DX81" s="51"/>
      <c r="DY81" s="51"/>
      <c r="DZ81" s="51"/>
      <c r="EA81" s="51"/>
      <c r="EB81" s="51"/>
      <c r="EC81" s="51"/>
      <c r="ED81" s="51"/>
      <c r="EE81" s="51"/>
      <c r="EF81" s="51"/>
      <c r="EG81" s="51"/>
      <c r="EH81" s="51"/>
      <c r="EI81" s="51"/>
      <c r="EJ81" s="51"/>
      <c r="EK81" s="51"/>
      <c r="EL81" s="51"/>
      <c r="EM81" s="51"/>
      <c r="EN81" s="51"/>
      <c r="EO81" s="51"/>
      <c r="EP81" s="51"/>
      <c r="EQ81" s="51"/>
      <c r="ER81" s="51"/>
      <c r="ES81" s="51"/>
      <c r="ET81" s="51"/>
      <c r="EU81" s="51"/>
      <c r="EV81" s="51"/>
      <c r="EW81" s="51"/>
      <c r="EX81" s="51"/>
      <c r="EY81" s="51"/>
      <c r="EZ81" s="51"/>
      <c r="FA81" s="51"/>
    </row>
    <row r="82" spans="1:157" s="31" customFormat="1" ht="50.25">
      <c r="A82" s="52"/>
      <c r="B82" s="53"/>
      <c r="C82" s="52"/>
      <c r="D82" s="27" t="s">
        <v>278</v>
      </c>
      <c r="E82" s="27">
        <v>25</v>
      </c>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1"/>
      <c r="CB82" s="51"/>
      <c r="CC82" s="51"/>
      <c r="CD82" s="51"/>
      <c r="CE82" s="51"/>
      <c r="CF82" s="51"/>
      <c r="CG82" s="51"/>
      <c r="CH82" s="51"/>
      <c r="CI82" s="51"/>
      <c r="CJ82" s="51"/>
      <c r="CK82" s="51"/>
      <c r="CL82" s="51"/>
      <c r="CM82" s="51"/>
      <c r="CN82" s="51"/>
      <c r="CO82" s="51"/>
      <c r="CP82" s="51"/>
      <c r="CQ82" s="51"/>
      <c r="CR82" s="51"/>
      <c r="CS82" s="51"/>
      <c r="CT82" s="51"/>
      <c r="CU82" s="51"/>
      <c r="CV82" s="51"/>
      <c r="CW82" s="51"/>
      <c r="CX82" s="51"/>
      <c r="CY82" s="51"/>
      <c r="CZ82" s="51"/>
      <c r="DA82" s="51"/>
      <c r="DB82" s="51"/>
      <c r="DC82" s="51"/>
      <c r="DD82" s="51"/>
      <c r="DE82" s="51"/>
      <c r="DF82" s="51"/>
      <c r="DG82" s="51"/>
      <c r="DH82" s="51"/>
      <c r="DI82" s="51"/>
      <c r="DJ82" s="51"/>
      <c r="DK82" s="51"/>
      <c r="DL82" s="51"/>
      <c r="DM82" s="51"/>
      <c r="DN82" s="51"/>
      <c r="DO82" s="51"/>
      <c r="DP82" s="51"/>
      <c r="DQ82" s="51"/>
      <c r="DR82" s="51"/>
      <c r="DS82" s="51"/>
      <c r="DT82" s="51"/>
      <c r="DU82" s="51"/>
      <c r="DV82" s="51"/>
      <c r="DW82" s="51"/>
      <c r="DX82" s="51"/>
      <c r="DY82" s="51"/>
      <c r="DZ82" s="51"/>
      <c r="EA82" s="51"/>
      <c r="EB82" s="51"/>
      <c r="EC82" s="51"/>
      <c r="ED82" s="51"/>
      <c r="EE82" s="51"/>
      <c r="EF82" s="51"/>
      <c r="EG82" s="51"/>
      <c r="EH82" s="51"/>
      <c r="EI82" s="51"/>
      <c r="EJ82" s="51"/>
      <c r="EK82" s="51"/>
      <c r="EL82" s="51"/>
      <c r="EM82" s="51"/>
      <c r="EN82" s="51"/>
      <c r="EO82" s="51"/>
      <c r="EP82" s="51"/>
      <c r="EQ82" s="51"/>
      <c r="ER82" s="51"/>
      <c r="ES82" s="51"/>
      <c r="ET82" s="51"/>
      <c r="EU82" s="51"/>
      <c r="EV82" s="51"/>
      <c r="EW82" s="51"/>
      <c r="EX82" s="51"/>
      <c r="EY82" s="51"/>
      <c r="EZ82" s="51"/>
      <c r="FA82" s="51"/>
    </row>
    <row r="83" spans="1:157" s="31" customFormat="1" ht="48" customHeight="1">
      <c r="A83" s="52"/>
      <c r="B83" s="53"/>
      <c r="C83" s="52"/>
      <c r="D83" s="27" t="s">
        <v>279</v>
      </c>
      <c r="E83" s="27">
        <v>0</v>
      </c>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1"/>
      <c r="CB83" s="51"/>
      <c r="CC83" s="51"/>
      <c r="CD83" s="51"/>
      <c r="CE83" s="51"/>
      <c r="CF83" s="51"/>
      <c r="CG83" s="51"/>
      <c r="CH83" s="51"/>
      <c r="CI83" s="51"/>
      <c r="CJ83" s="51"/>
      <c r="CK83" s="51"/>
      <c r="CL83" s="51"/>
      <c r="CM83" s="51"/>
      <c r="CN83" s="51"/>
      <c r="CO83" s="51"/>
      <c r="CP83" s="51"/>
      <c r="CQ83" s="51"/>
      <c r="CR83" s="51"/>
      <c r="CS83" s="51"/>
      <c r="CT83" s="51"/>
      <c r="CU83" s="51"/>
      <c r="CV83" s="51"/>
      <c r="CW83" s="51"/>
      <c r="CX83" s="51"/>
      <c r="CY83" s="51"/>
      <c r="CZ83" s="51"/>
      <c r="DA83" s="51"/>
      <c r="DB83" s="51"/>
      <c r="DC83" s="51"/>
      <c r="DD83" s="51"/>
      <c r="DE83" s="51"/>
      <c r="DF83" s="51"/>
      <c r="DG83" s="51"/>
      <c r="DH83" s="51"/>
      <c r="DI83" s="51"/>
      <c r="DJ83" s="51"/>
      <c r="DK83" s="51"/>
      <c r="DL83" s="51"/>
      <c r="DM83" s="51"/>
      <c r="DN83" s="51"/>
      <c r="DO83" s="51"/>
      <c r="DP83" s="51"/>
      <c r="DQ83" s="51"/>
      <c r="DR83" s="51"/>
      <c r="DS83" s="51"/>
      <c r="DT83" s="51"/>
      <c r="DU83" s="51"/>
      <c r="DV83" s="51"/>
      <c r="DW83" s="51"/>
      <c r="DX83" s="51"/>
      <c r="DY83" s="51"/>
      <c r="DZ83" s="51"/>
      <c r="EA83" s="51"/>
      <c r="EB83" s="51"/>
      <c r="EC83" s="51"/>
      <c r="ED83" s="51"/>
      <c r="EE83" s="51"/>
      <c r="EF83" s="51"/>
      <c r="EG83" s="51"/>
      <c r="EH83" s="51"/>
      <c r="EI83" s="51"/>
      <c r="EJ83" s="51"/>
      <c r="EK83" s="51"/>
      <c r="EL83" s="51"/>
      <c r="EM83" s="51"/>
      <c r="EN83" s="51"/>
      <c r="EO83" s="51"/>
      <c r="EP83" s="51"/>
      <c r="EQ83" s="51"/>
      <c r="ER83" s="51"/>
      <c r="ES83" s="51"/>
      <c r="ET83" s="51"/>
      <c r="EU83" s="51"/>
      <c r="EV83" s="51"/>
      <c r="EW83" s="51"/>
      <c r="EX83" s="51"/>
      <c r="EY83" s="51"/>
      <c r="EZ83" s="51"/>
      <c r="FA83" s="51"/>
    </row>
    <row r="84" spans="1:157" s="32" customFormat="1" ht="43.5" customHeight="1">
      <c r="A84" s="8"/>
      <c r="B84" s="73" t="s">
        <v>337</v>
      </c>
      <c r="C84" s="74"/>
      <c r="D84" s="74"/>
      <c r="E84" s="75"/>
      <c r="F84" s="40">
        <f>F85*0.4+F87*0.2+F91*0.4</f>
        <v>0</v>
      </c>
      <c r="G84" s="40">
        <f t="shared" ref="G84:BR84" si="1941">G85*0.4+G87*0.2+G91*0.4</f>
        <v>100</v>
      </c>
      <c r="H84" s="40">
        <f t="shared" si="1941"/>
        <v>0</v>
      </c>
      <c r="I84" s="40">
        <f t="shared" si="1941"/>
        <v>100</v>
      </c>
      <c r="J84" s="40">
        <f t="shared" si="1941"/>
        <v>0.43799442896935931</v>
      </c>
      <c r="K84" s="40">
        <f t="shared" si="1941"/>
        <v>80</v>
      </c>
      <c r="L84" s="40">
        <f t="shared" si="1941"/>
        <v>0</v>
      </c>
      <c r="M84" s="40">
        <f t="shared" si="1941"/>
        <v>100</v>
      </c>
      <c r="N84" s="40">
        <f t="shared" si="1941"/>
        <v>0</v>
      </c>
      <c r="O84" s="40">
        <f t="shared" si="1941"/>
        <v>100</v>
      </c>
      <c r="P84" s="40">
        <f t="shared" si="1941"/>
        <v>0</v>
      </c>
      <c r="Q84" s="40">
        <f t="shared" si="1941"/>
        <v>100</v>
      </c>
      <c r="R84" s="40">
        <f t="shared" si="1941"/>
        <v>0</v>
      </c>
      <c r="S84" s="40">
        <f t="shared" si="1941"/>
        <v>100</v>
      </c>
      <c r="T84" s="40">
        <f t="shared" si="1941"/>
        <v>0</v>
      </c>
      <c r="U84" s="40">
        <f t="shared" si="1941"/>
        <v>100</v>
      </c>
      <c r="V84" s="40">
        <f t="shared" si="1941"/>
        <v>0</v>
      </c>
      <c r="W84" s="40">
        <f t="shared" si="1941"/>
        <v>100</v>
      </c>
      <c r="X84" s="40">
        <f t="shared" si="1941"/>
        <v>0</v>
      </c>
      <c r="Y84" s="40">
        <f t="shared" si="1941"/>
        <v>100</v>
      </c>
      <c r="Z84" s="40">
        <f t="shared" si="1941"/>
        <v>0</v>
      </c>
      <c r="AA84" s="40">
        <f t="shared" si="1941"/>
        <v>100</v>
      </c>
      <c r="AB84" s="40">
        <f t="shared" si="1941"/>
        <v>0</v>
      </c>
      <c r="AC84" s="40">
        <f t="shared" si="1941"/>
        <v>100</v>
      </c>
      <c r="AD84" s="40">
        <f t="shared" si="1941"/>
        <v>0</v>
      </c>
      <c r="AE84" s="40">
        <f t="shared" si="1941"/>
        <v>100</v>
      </c>
      <c r="AF84" s="40">
        <f t="shared" si="1941"/>
        <v>0</v>
      </c>
      <c r="AG84" s="40">
        <f t="shared" si="1941"/>
        <v>100</v>
      </c>
      <c r="AH84" s="40">
        <f t="shared" si="1941"/>
        <v>0</v>
      </c>
      <c r="AI84" s="40">
        <f t="shared" si="1941"/>
        <v>100</v>
      </c>
      <c r="AJ84" s="40">
        <f t="shared" si="1941"/>
        <v>0</v>
      </c>
      <c r="AK84" s="40">
        <f t="shared" si="1941"/>
        <v>100</v>
      </c>
      <c r="AL84" s="40">
        <f t="shared" si="1941"/>
        <v>1.5258487311269582E-3</v>
      </c>
      <c r="AM84" s="40">
        <f t="shared" si="1941"/>
        <v>100</v>
      </c>
      <c r="AN84" s="40">
        <f t="shared" si="1941"/>
        <v>0</v>
      </c>
      <c r="AO84" s="40">
        <f t="shared" si="1941"/>
        <v>100</v>
      </c>
      <c r="AP84" s="40">
        <f t="shared" si="1941"/>
        <v>0</v>
      </c>
      <c r="AQ84" s="40">
        <f t="shared" si="1941"/>
        <v>100</v>
      </c>
      <c r="AR84" s="40">
        <f t="shared" si="1941"/>
        <v>0</v>
      </c>
      <c r="AS84" s="40">
        <f t="shared" si="1941"/>
        <v>100</v>
      </c>
      <c r="AT84" s="40">
        <f t="shared" si="1941"/>
        <v>0</v>
      </c>
      <c r="AU84" s="40">
        <f t="shared" si="1941"/>
        <v>100</v>
      </c>
      <c r="AV84" s="40">
        <f t="shared" si="1941"/>
        <v>0</v>
      </c>
      <c r="AW84" s="40">
        <f t="shared" si="1941"/>
        <v>100</v>
      </c>
      <c r="AX84" s="40">
        <f t="shared" si="1941"/>
        <v>0</v>
      </c>
      <c r="AY84" s="40">
        <f t="shared" si="1941"/>
        <v>100</v>
      </c>
      <c r="AZ84" s="40">
        <f t="shared" si="1941"/>
        <v>0</v>
      </c>
      <c r="BA84" s="40">
        <f t="shared" si="1941"/>
        <v>100</v>
      </c>
      <c r="BB84" s="40">
        <f t="shared" si="1941"/>
        <v>0</v>
      </c>
      <c r="BC84" s="40">
        <f t="shared" si="1941"/>
        <v>100</v>
      </c>
      <c r="BD84" s="40">
        <f t="shared" si="1941"/>
        <v>0</v>
      </c>
      <c r="BE84" s="40">
        <f t="shared" si="1941"/>
        <v>100</v>
      </c>
      <c r="BF84" s="47">
        <f t="shared" si="1941"/>
        <v>0</v>
      </c>
      <c r="BG84" s="47">
        <f t="shared" si="1941"/>
        <v>100</v>
      </c>
      <c r="BH84" s="40">
        <f t="shared" si="1941"/>
        <v>0</v>
      </c>
      <c r="BI84" s="40">
        <f t="shared" si="1941"/>
        <v>100</v>
      </c>
      <c r="BJ84" s="40">
        <f t="shared" si="1941"/>
        <v>0</v>
      </c>
      <c r="BK84" s="40">
        <f t="shared" si="1941"/>
        <v>100</v>
      </c>
      <c r="BL84" s="40">
        <f t="shared" si="1941"/>
        <v>0</v>
      </c>
      <c r="BM84" s="40">
        <f t="shared" si="1941"/>
        <v>100</v>
      </c>
      <c r="BN84" s="40">
        <f t="shared" si="1941"/>
        <v>0</v>
      </c>
      <c r="BO84" s="40">
        <f t="shared" si="1941"/>
        <v>100</v>
      </c>
      <c r="BP84" s="40">
        <f t="shared" si="1941"/>
        <v>0</v>
      </c>
      <c r="BQ84" s="40">
        <f t="shared" si="1941"/>
        <v>100</v>
      </c>
      <c r="BR84" s="40">
        <f t="shared" si="1941"/>
        <v>0</v>
      </c>
      <c r="BS84" s="40">
        <f t="shared" ref="BS84:ED84" si="1942">BS85*0.4+BS87*0.2+BS91*0.4</f>
        <v>100</v>
      </c>
      <c r="BT84" s="40">
        <f t="shared" si="1942"/>
        <v>0</v>
      </c>
      <c r="BU84" s="40">
        <f t="shared" si="1942"/>
        <v>100</v>
      </c>
      <c r="BV84" s="40">
        <f t="shared" si="1942"/>
        <v>0</v>
      </c>
      <c r="BW84" s="40">
        <f t="shared" si="1942"/>
        <v>100</v>
      </c>
      <c r="BX84" s="40">
        <f t="shared" si="1942"/>
        <v>0</v>
      </c>
      <c r="BY84" s="40">
        <f t="shared" si="1942"/>
        <v>100</v>
      </c>
      <c r="BZ84" s="40">
        <f t="shared" si="1942"/>
        <v>0</v>
      </c>
      <c r="CA84" s="40">
        <f t="shared" si="1942"/>
        <v>100</v>
      </c>
      <c r="CB84" s="40">
        <f t="shared" si="1942"/>
        <v>0</v>
      </c>
      <c r="CC84" s="40">
        <f t="shared" si="1942"/>
        <v>100</v>
      </c>
      <c r="CD84" s="40">
        <f t="shared" si="1942"/>
        <v>0</v>
      </c>
      <c r="CE84" s="40">
        <f t="shared" si="1942"/>
        <v>100</v>
      </c>
      <c r="CF84" s="40">
        <f t="shared" si="1942"/>
        <v>0</v>
      </c>
      <c r="CG84" s="40">
        <f t="shared" si="1942"/>
        <v>100</v>
      </c>
      <c r="CH84" s="40">
        <f t="shared" si="1942"/>
        <v>0</v>
      </c>
      <c r="CI84" s="40">
        <f t="shared" si="1942"/>
        <v>100</v>
      </c>
      <c r="CJ84" s="40">
        <f t="shared" si="1942"/>
        <v>0</v>
      </c>
      <c r="CK84" s="40">
        <f t="shared" si="1942"/>
        <v>100</v>
      </c>
      <c r="CL84" s="40">
        <f t="shared" si="1942"/>
        <v>0</v>
      </c>
      <c r="CM84" s="40">
        <f t="shared" si="1942"/>
        <v>100</v>
      </c>
      <c r="CN84" s="40">
        <f t="shared" si="1942"/>
        <v>0</v>
      </c>
      <c r="CO84" s="40">
        <f t="shared" si="1942"/>
        <v>100</v>
      </c>
      <c r="CP84" s="40">
        <f t="shared" si="1942"/>
        <v>0</v>
      </c>
      <c r="CQ84" s="40">
        <f t="shared" si="1942"/>
        <v>100</v>
      </c>
      <c r="CR84" s="40">
        <f t="shared" si="1942"/>
        <v>0</v>
      </c>
      <c r="CS84" s="40">
        <f t="shared" si="1942"/>
        <v>100</v>
      </c>
      <c r="CT84" s="40">
        <f t="shared" si="1942"/>
        <v>0</v>
      </c>
      <c r="CU84" s="40">
        <f t="shared" si="1942"/>
        <v>100</v>
      </c>
      <c r="CV84" s="40">
        <f t="shared" si="1942"/>
        <v>0</v>
      </c>
      <c r="CW84" s="40">
        <f t="shared" si="1942"/>
        <v>100</v>
      </c>
      <c r="CX84" s="40">
        <f t="shared" si="1942"/>
        <v>0</v>
      </c>
      <c r="CY84" s="40">
        <f t="shared" si="1942"/>
        <v>100</v>
      </c>
      <c r="CZ84" s="40">
        <f t="shared" si="1942"/>
        <v>0</v>
      </c>
      <c r="DA84" s="40">
        <f t="shared" si="1942"/>
        <v>100</v>
      </c>
      <c r="DB84" s="40">
        <f t="shared" si="1942"/>
        <v>0</v>
      </c>
      <c r="DC84" s="40">
        <f t="shared" si="1942"/>
        <v>100</v>
      </c>
      <c r="DD84" s="40">
        <f t="shared" si="1942"/>
        <v>0</v>
      </c>
      <c r="DE84" s="40">
        <f t="shared" si="1942"/>
        <v>100</v>
      </c>
      <c r="DF84" s="40">
        <f t="shared" si="1942"/>
        <v>0</v>
      </c>
      <c r="DG84" s="40">
        <f t="shared" si="1942"/>
        <v>100</v>
      </c>
      <c r="DH84" s="40">
        <f t="shared" si="1942"/>
        <v>0</v>
      </c>
      <c r="DI84" s="40">
        <f t="shared" si="1942"/>
        <v>100</v>
      </c>
      <c r="DJ84" s="40">
        <f t="shared" si="1942"/>
        <v>0</v>
      </c>
      <c r="DK84" s="40">
        <f t="shared" si="1942"/>
        <v>100</v>
      </c>
      <c r="DL84" s="40">
        <f t="shared" si="1942"/>
        <v>0</v>
      </c>
      <c r="DM84" s="40">
        <f t="shared" si="1942"/>
        <v>100</v>
      </c>
      <c r="DN84" s="40">
        <f t="shared" si="1942"/>
        <v>0</v>
      </c>
      <c r="DO84" s="40">
        <f t="shared" si="1942"/>
        <v>100</v>
      </c>
      <c r="DP84" s="40">
        <f t="shared" si="1942"/>
        <v>0</v>
      </c>
      <c r="DQ84" s="40">
        <f t="shared" si="1942"/>
        <v>100</v>
      </c>
      <c r="DR84" s="40">
        <f t="shared" si="1942"/>
        <v>0</v>
      </c>
      <c r="DS84" s="40">
        <f t="shared" si="1942"/>
        <v>100</v>
      </c>
      <c r="DT84" s="40">
        <f t="shared" si="1942"/>
        <v>0</v>
      </c>
      <c r="DU84" s="40">
        <f t="shared" si="1942"/>
        <v>100</v>
      </c>
      <c r="DV84" s="40">
        <f t="shared" si="1942"/>
        <v>0</v>
      </c>
      <c r="DW84" s="40">
        <f t="shared" si="1942"/>
        <v>100</v>
      </c>
      <c r="DX84" s="40">
        <f t="shared" si="1942"/>
        <v>0</v>
      </c>
      <c r="DY84" s="40">
        <f t="shared" si="1942"/>
        <v>100</v>
      </c>
      <c r="DZ84" s="40">
        <f t="shared" si="1942"/>
        <v>0</v>
      </c>
      <c r="EA84" s="40">
        <f t="shared" si="1942"/>
        <v>100</v>
      </c>
      <c r="EB84" s="40">
        <f t="shared" si="1942"/>
        <v>0</v>
      </c>
      <c r="EC84" s="40">
        <f t="shared" si="1942"/>
        <v>100</v>
      </c>
      <c r="ED84" s="40">
        <f t="shared" si="1942"/>
        <v>0</v>
      </c>
      <c r="EE84" s="40">
        <f t="shared" ref="EE84:FA84" si="1943">EE85*0.4+EE87*0.2+EE91*0.4</f>
        <v>100</v>
      </c>
      <c r="EF84" s="40">
        <f t="shared" si="1943"/>
        <v>0</v>
      </c>
      <c r="EG84" s="40">
        <f t="shared" si="1943"/>
        <v>100</v>
      </c>
      <c r="EH84" s="40">
        <f t="shared" si="1943"/>
        <v>0</v>
      </c>
      <c r="EI84" s="40">
        <f t="shared" si="1943"/>
        <v>100</v>
      </c>
      <c r="EJ84" s="40">
        <f t="shared" si="1943"/>
        <v>0</v>
      </c>
      <c r="EK84" s="40">
        <f t="shared" si="1943"/>
        <v>100</v>
      </c>
      <c r="EL84" s="40">
        <f t="shared" si="1943"/>
        <v>0</v>
      </c>
      <c r="EM84" s="40">
        <f t="shared" si="1943"/>
        <v>100</v>
      </c>
      <c r="EN84" s="40">
        <f t="shared" si="1943"/>
        <v>0</v>
      </c>
      <c r="EO84" s="40">
        <f t="shared" si="1943"/>
        <v>100</v>
      </c>
      <c r="EP84" s="40">
        <f t="shared" si="1943"/>
        <v>0</v>
      </c>
      <c r="EQ84" s="40">
        <f t="shared" si="1943"/>
        <v>100</v>
      </c>
      <c r="ER84" s="40">
        <f t="shared" si="1943"/>
        <v>0</v>
      </c>
      <c r="ES84" s="40">
        <f t="shared" si="1943"/>
        <v>100</v>
      </c>
      <c r="ET84" s="40">
        <f t="shared" si="1943"/>
        <v>0</v>
      </c>
      <c r="EU84" s="40">
        <f t="shared" si="1943"/>
        <v>100</v>
      </c>
      <c r="EV84" s="40">
        <f t="shared" si="1943"/>
        <v>0</v>
      </c>
      <c r="EW84" s="40">
        <f t="shared" si="1943"/>
        <v>100</v>
      </c>
      <c r="EX84" s="40">
        <f t="shared" si="1943"/>
        <v>0</v>
      </c>
      <c r="EY84" s="40">
        <f t="shared" si="1943"/>
        <v>100</v>
      </c>
      <c r="EZ84" s="40">
        <f t="shared" si="1943"/>
        <v>0</v>
      </c>
      <c r="FA84" s="40">
        <f t="shared" si="1943"/>
        <v>100</v>
      </c>
    </row>
    <row r="85" spans="1:157" s="31" customFormat="1" ht="65.25" customHeight="1">
      <c r="A85" s="52">
        <v>1</v>
      </c>
      <c r="B85" s="52" t="s">
        <v>280</v>
      </c>
      <c r="C85" s="52" t="s">
        <v>281</v>
      </c>
      <c r="D85" s="27" t="s">
        <v>282</v>
      </c>
      <c r="E85" s="27">
        <v>100</v>
      </c>
      <c r="F85" s="48">
        <f>IF(F23=0,0,F22/F23)</f>
        <v>0</v>
      </c>
      <c r="G85" s="48">
        <f>IF(F85&gt;0.05,0,100)</f>
        <v>100</v>
      </c>
      <c r="H85" s="48">
        <f t="shared" ref="H85" si="1944">IF(H23=0,0,H22/H23)</f>
        <v>0</v>
      </c>
      <c r="I85" s="48">
        <f t="shared" ref="I85" si="1945">IF(H85&gt;0.05,0,100)</f>
        <v>100</v>
      </c>
      <c r="J85" s="48">
        <f t="shared" ref="J85" si="1946">IF(J23=0,0,J22/J23)</f>
        <v>0</v>
      </c>
      <c r="K85" s="48">
        <f t="shared" ref="K85" si="1947">IF(J85&gt;0.05,0,100)</f>
        <v>100</v>
      </c>
      <c r="L85" s="48">
        <f t="shared" ref="L85" si="1948">IF(L23=0,0,L22/L23)</f>
        <v>0</v>
      </c>
      <c r="M85" s="48">
        <f t="shared" ref="M85" si="1949">IF(L85&gt;0.05,0,100)</f>
        <v>100</v>
      </c>
      <c r="N85" s="48">
        <f t="shared" ref="N85" si="1950">IF(N23=0,0,N22/N23)</f>
        <v>0</v>
      </c>
      <c r="O85" s="48">
        <f t="shared" ref="O85" si="1951">IF(N85&gt;0.05,0,100)</f>
        <v>100</v>
      </c>
      <c r="P85" s="48">
        <f t="shared" ref="P85" si="1952">IF(P23=0,0,P22/P23)</f>
        <v>0</v>
      </c>
      <c r="Q85" s="48">
        <f t="shared" ref="Q85" si="1953">IF(P85&gt;0.05,0,100)</f>
        <v>100</v>
      </c>
      <c r="R85" s="48">
        <f t="shared" ref="R85" si="1954">IF(R23=0,0,R22/R23)</f>
        <v>0</v>
      </c>
      <c r="S85" s="48">
        <f t="shared" ref="S85" si="1955">IF(R85&gt;0.05,0,100)</f>
        <v>100</v>
      </c>
      <c r="T85" s="48">
        <f t="shared" ref="T85" si="1956">IF(T23=0,0,T22/T23)</f>
        <v>0</v>
      </c>
      <c r="U85" s="48">
        <f t="shared" ref="U85" si="1957">IF(T85&gt;0.05,0,100)</f>
        <v>100</v>
      </c>
      <c r="V85" s="48">
        <f t="shared" ref="V85" si="1958">IF(V23=0,0,V22/V23)</f>
        <v>0</v>
      </c>
      <c r="W85" s="48">
        <f t="shared" ref="W85" si="1959">IF(V85&gt;0.05,0,100)</f>
        <v>100</v>
      </c>
      <c r="X85" s="48">
        <f t="shared" ref="X85" si="1960">IF(X23=0,0,X22/X23)</f>
        <v>0</v>
      </c>
      <c r="Y85" s="48">
        <f t="shared" ref="Y85" si="1961">IF(X85&gt;0.05,0,100)</f>
        <v>100</v>
      </c>
      <c r="Z85" s="48">
        <f t="shared" ref="Z85" si="1962">IF(Z23=0,0,Z22/Z23)</f>
        <v>0</v>
      </c>
      <c r="AA85" s="48">
        <f t="shared" ref="AA85" si="1963">IF(Z85&gt;0.05,0,100)</f>
        <v>100</v>
      </c>
      <c r="AB85" s="48">
        <f t="shared" ref="AB85" si="1964">IF(AB23=0,0,AB22/AB23)</f>
        <v>0</v>
      </c>
      <c r="AC85" s="48">
        <f t="shared" ref="AC85" si="1965">IF(AB85&gt;0.05,0,100)</f>
        <v>100</v>
      </c>
      <c r="AD85" s="48">
        <f t="shared" ref="AD85" si="1966">IF(AD23=0,0,AD22/AD23)</f>
        <v>0</v>
      </c>
      <c r="AE85" s="48">
        <f t="shared" ref="AE85" si="1967">IF(AD85&gt;0.05,0,100)</f>
        <v>100</v>
      </c>
      <c r="AF85" s="48">
        <f t="shared" ref="AF85" si="1968">IF(AF23=0,0,AF22/AF23)</f>
        <v>0</v>
      </c>
      <c r="AG85" s="48">
        <f t="shared" ref="AG85" si="1969">IF(AF85&gt;0.05,0,100)</f>
        <v>100</v>
      </c>
      <c r="AH85" s="48">
        <f t="shared" ref="AH85" si="1970">IF(AH23=0,0,AH22/AH23)</f>
        <v>0</v>
      </c>
      <c r="AI85" s="48">
        <f t="shared" ref="AI85" si="1971">IF(AH85&gt;0.05,0,100)</f>
        <v>100</v>
      </c>
      <c r="AJ85" s="48">
        <f t="shared" ref="AJ85" si="1972">IF(AJ23=0,0,AJ22/AJ23)</f>
        <v>0</v>
      </c>
      <c r="AK85" s="48">
        <f t="shared" ref="AK85" si="1973">IF(AJ85&gt;0.05,0,100)</f>
        <v>100</v>
      </c>
      <c r="AL85" s="48">
        <f t="shared" ref="AL85" si="1974">IF(AL23=0,0,AL22/AL23)</f>
        <v>0</v>
      </c>
      <c r="AM85" s="48">
        <f t="shared" ref="AM85" si="1975">IF(AL85&gt;0.05,0,100)</f>
        <v>100</v>
      </c>
      <c r="AN85" s="51">
        <f t="shared" ref="AN85" si="1976">IF(AN23=0,0,AN22/AN23)</f>
        <v>0</v>
      </c>
      <c r="AO85" s="51">
        <f t="shared" ref="AO85" si="1977">IF(AN85&gt;0.05,0,100)</f>
        <v>100</v>
      </c>
      <c r="AP85" s="51">
        <f t="shared" ref="AP85" si="1978">IF(AP23=0,0,AP22/AP23)</f>
        <v>0</v>
      </c>
      <c r="AQ85" s="51">
        <f t="shared" ref="AQ85" si="1979">IF(AP85&gt;0.05,0,100)</f>
        <v>100</v>
      </c>
      <c r="AR85" s="48">
        <f t="shared" ref="AR85" si="1980">IF(AR23=0,0,AR22/AR23)</f>
        <v>0</v>
      </c>
      <c r="AS85" s="48">
        <f t="shared" ref="AS85" si="1981">IF(AR85&gt;0.05,0,100)</f>
        <v>100</v>
      </c>
      <c r="AT85" s="48">
        <f t="shared" ref="AT85" si="1982">IF(AT23=0,0,AT22/AT23)</f>
        <v>0</v>
      </c>
      <c r="AU85" s="48">
        <f t="shared" ref="AU85" si="1983">IF(AT85&gt;0.05,0,100)</f>
        <v>100</v>
      </c>
      <c r="AV85" s="48">
        <f t="shared" ref="AV85" si="1984">IF(AV23=0,0,AV22/AV23)</f>
        <v>0</v>
      </c>
      <c r="AW85" s="48">
        <f t="shared" ref="AW85" si="1985">IF(AV85&gt;0.05,0,100)</f>
        <v>100</v>
      </c>
      <c r="AX85" s="48">
        <f t="shared" ref="AX85" si="1986">IF(AX23=0,0,AX22/AX23)</f>
        <v>0</v>
      </c>
      <c r="AY85" s="48">
        <f t="shared" ref="AY85" si="1987">IF(AX85&gt;0.05,0,100)</f>
        <v>100</v>
      </c>
      <c r="AZ85" s="48">
        <f t="shared" ref="AZ85" si="1988">IF(AZ23=0,0,AZ22/AZ23)</f>
        <v>0</v>
      </c>
      <c r="BA85" s="48">
        <f t="shared" ref="BA85" si="1989">IF(AZ85&gt;0.05,0,100)</f>
        <v>100</v>
      </c>
      <c r="BB85" s="48">
        <f t="shared" ref="BB85" si="1990">IF(BB23=0,0,BB22/BB23)</f>
        <v>0</v>
      </c>
      <c r="BC85" s="48">
        <f t="shared" ref="BC85" si="1991">IF(BB85&gt;0.05,0,100)</f>
        <v>100</v>
      </c>
      <c r="BD85" s="48">
        <f t="shared" ref="BD85" si="1992">IF(BD23=0,0,BD22/BD23)</f>
        <v>0</v>
      </c>
      <c r="BE85" s="48">
        <f t="shared" ref="BE85" si="1993">IF(BD85&gt;0.05,0,100)</f>
        <v>100</v>
      </c>
      <c r="BF85" s="51">
        <f t="shared" ref="BF85" si="1994">IF(BF23=0,0,BF22/BF23)</f>
        <v>0</v>
      </c>
      <c r="BG85" s="51">
        <f t="shared" ref="BG85" si="1995">IF(BF85&gt;0.05,0,100)</f>
        <v>100</v>
      </c>
      <c r="BH85" s="48">
        <f t="shared" ref="BH85" si="1996">IF(BH23=0,0,BH22/BH23)</f>
        <v>0</v>
      </c>
      <c r="BI85" s="48">
        <f t="shared" ref="BI85" si="1997">IF(BH85&gt;0.05,0,100)</f>
        <v>100</v>
      </c>
      <c r="BJ85" s="48">
        <f t="shared" ref="BJ85" si="1998">IF(BJ23=0,0,BJ22/BJ23)</f>
        <v>0</v>
      </c>
      <c r="BK85" s="48">
        <f t="shared" ref="BK85" si="1999">IF(BJ85&gt;0.05,0,100)</f>
        <v>100</v>
      </c>
      <c r="BL85" s="48">
        <f t="shared" ref="BL85" si="2000">IF(BL23=0,0,BL22/BL23)</f>
        <v>0</v>
      </c>
      <c r="BM85" s="48">
        <f t="shared" ref="BM85" si="2001">IF(BL85&gt;0.05,0,100)</f>
        <v>100</v>
      </c>
      <c r="BN85" s="48">
        <f t="shared" ref="BN85" si="2002">IF(BN23=0,0,BN22/BN23)</f>
        <v>0</v>
      </c>
      <c r="BO85" s="48">
        <f t="shared" ref="BO85" si="2003">IF(BN85&gt;0.05,0,100)</f>
        <v>100</v>
      </c>
      <c r="BP85" s="48">
        <f t="shared" ref="BP85" si="2004">IF(BP23=0,0,BP22/BP23)</f>
        <v>0</v>
      </c>
      <c r="BQ85" s="48">
        <f t="shared" ref="BQ85" si="2005">IF(BP85&gt;0.05,0,100)</f>
        <v>100</v>
      </c>
      <c r="BR85" s="48">
        <f t="shared" ref="BR85" si="2006">IF(BR23=0,0,BR22/BR23)</f>
        <v>0</v>
      </c>
      <c r="BS85" s="48">
        <f t="shared" ref="BS85" si="2007">IF(BR85&gt;0.05,0,100)</f>
        <v>100</v>
      </c>
      <c r="BT85" s="48">
        <f t="shared" ref="BT85" si="2008">IF(BT23=0,0,BT22/BT23)</f>
        <v>0</v>
      </c>
      <c r="BU85" s="48">
        <f t="shared" ref="BU85" si="2009">IF(BT85&gt;0.05,0,100)</f>
        <v>100</v>
      </c>
      <c r="BV85" s="48">
        <f t="shared" ref="BV85" si="2010">IF(BV23=0,0,BV22/BV23)</f>
        <v>0</v>
      </c>
      <c r="BW85" s="48">
        <f t="shared" ref="BW85" si="2011">IF(BV85&gt;0.05,0,100)</f>
        <v>100</v>
      </c>
      <c r="BX85" s="48">
        <f t="shared" ref="BX85" si="2012">IF(BX23=0,0,BX22/BX23)</f>
        <v>0</v>
      </c>
      <c r="BY85" s="48">
        <f t="shared" ref="BY85" si="2013">IF(BX85&gt;0.05,0,100)</f>
        <v>100</v>
      </c>
      <c r="BZ85" s="48">
        <f t="shared" ref="BZ85" si="2014">IF(BZ23=0,0,BZ22/BZ23)</f>
        <v>0</v>
      </c>
      <c r="CA85" s="48">
        <f t="shared" ref="CA85" si="2015">IF(BZ85&gt;0.05,0,100)</f>
        <v>100</v>
      </c>
      <c r="CB85" s="48">
        <f t="shared" ref="CB85" si="2016">IF(CB23=0,0,CB22/CB23)</f>
        <v>0</v>
      </c>
      <c r="CC85" s="48">
        <f t="shared" ref="CC85" si="2017">IF(CB85&gt;0.05,0,100)</f>
        <v>100</v>
      </c>
      <c r="CD85" s="48">
        <f t="shared" ref="CD85" si="2018">IF(CD23=0,0,CD22/CD23)</f>
        <v>0</v>
      </c>
      <c r="CE85" s="48">
        <f t="shared" ref="CE85" si="2019">IF(CD85&gt;0.05,0,100)</f>
        <v>100</v>
      </c>
      <c r="CF85" s="48">
        <f t="shared" ref="CF85" si="2020">IF(CF23=0,0,CF22/CF23)</f>
        <v>0</v>
      </c>
      <c r="CG85" s="48">
        <f t="shared" ref="CG85" si="2021">IF(CF85&gt;0.05,0,100)</f>
        <v>100</v>
      </c>
      <c r="CH85" s="48">
        <f t="shared" ref="CH85" si="2022">IF(CH23=0,0,CH22/CH23)</f>
        <v>0</v>
      </c>
      <c r="CI85" s="48">
        <f t="shared" ref="CI85" si="2023">IF(CH85&gt;0.05,0,100)</f>
        <v>100</v>
      </c>
      <c r="CJ85" s="48">
        <f t="shared" ref="CJ85" si="2024">IF(CJ23=0,0,CJ22/CJ23)</f>
        <v>0</v>
      </c>
      <c r="CK85" s="48">
        <f t="shared" ref="CK85" si="2025">IF(CJ85&gt;0.05,0,100)</f>
        <v>100</v>
      </c>
      <c r="CL85" s="48">
        <f t="shared" ref="CL85" si="2026">IF(CL23=0,0,CL22/CL23)</f>
        <v>0</v>
      </c>
      <c r="CM85" s="48">
        <f t="shared" ref="CM85" si="2027">IF(CL85&gt;0.05,0,100)</f>
        <v>100</v>
      </c>
      <c r="CN85" s="48">
        <f t="shared" ref="CN85" si="2028">IF(CN23=0,0,CN22/CN23)</f>
        <v>0</v>
      </c>
      <c r="CO85" s="48">
        <f t="shared" ref="CO85" si="2029">IF(CN85&gt;0.05,0,100)</f>
        <v>100</v>
      </c>
      <c r="CP85" s="48">
        <f t="shared" ref="CP85" si="2030">IF(CP23=0,0,CP22/CP23)</f>
        <v>0</v>
      </c>
      <c r="CQ85" s="48">
        <f t="shared" ref="CQ85" si="2031">IF(CP85&gt;0.05,0,100)</f>
        <v>100</v>
      </c>
      <c r="CR85" s="48">
        <f t="shared" ref="CR85" si="2032">IF(CR23=0,0,CR22/CR23)</f>
        <v>0</v>
      </c>
      <c r="CS85" s="48">
        <f t="shared" ref="CS85" si="2033">IF(CR85&gt;0.05,0,100)</f>
        <v>100</v>
      </c>
      <c r="CT85" s="48">
        <f t="shared" ref="CT85" si="2034">IF(CT23=0,0,CT22/CT23)</f>
        <v>0</v>
      </c>
      <c r="CU85" s="48">
        <f t="shared" ref="CU85" si="2035">IF(CT85&gt;0.05,0,100)</f>
        <v>100</v>
      </c>
      <c r="CV85" s="48">
        <f t="shared" ref="CV85" si="2036">IF(CV23=0,0,CV22/CV23)</f>
        <v>0</v>
      </c>
      <c r="CW85" s="48">
        <f t="shared" ref="CW85" si="2037">IF(CV85&gt;0.05,0,100)</f>
        <v>100</v>
      </c>
      <c r="CX85" s="48">
        <f t="shared" ref="CX85" si="2038">IF(CX23=0,0,CX22/CX23)</f>
        <v>0</v>
      </c>
      <c r="CY85" s="48">
        <f t="shared" ref="CY85" si="2039">IF(CX85&gt;0.05,0,100)</f>
        <v>100</v>
      </c>
      <c r="CZ85" s="48">
        <f t="shared" ref="CZ85" si="2040">IF(CZ23=0,0,CZ22/CZ23)</f>
        <v>0</v>
      </c>
      <c r="DA85" s="48">
        <f t="shared" ref="DA85" si="2041">IF(CZ85&gt;0.05,0,100)</f>
        <v>100</v>
      </c>
      <c r="DB85" s="48">
        <f t="shared" ref="DB85" si="2042">IF(DB23=0,0,DB22/DB23)</f>
        <v>0</v>
      </c>
      <c r="DC85" s="48">
        <f t="shared" ref="DC85" si="2043">IF(DB85&gt;0.05,0,100)</f>
        <v>100</v>
      </c>
      <c r="DD85" s="48">
        <f t="shared" ref="DD85" si="2044">IF(DD23=0,0,DD22/DD23)</f>
        <v>0</v>
      </c>
      <c r="DE85" s="48">
        <f t="shared" ref="DE85" si="2045">IF(DD85&gt;0.05,0,100)</f>
        <v>100</v>
      </c>
      <c r="DF85" s="48">
        <f t="shared" ref="DF85" si="2046">IF(DF23=0,0,DF22/DF23)</f>
        <v>0</v>
      </c>
      <c r="DG85" s="48">
        <f t="shared" ref="DG85" si="2047">IF(DF85&gt;0.05,0,100)</f>
        <v>100</v>
      </c>
      <c r="DH85" s="48">
        <f t="shared" ref="DH85" si="2048">IF(DH23=0,0,DH22/DH23)</f>
        <v>0</v>
      </c>
      <c r="DI85" s="48">
        <f t="shared" ref="DI85" si="2049">IF(DH85&gt;0.05,0,100)</f>
        <v>100</v>
      </c>
      <c r="DJ85" s="48">
        <f t="shared" ref="DJ85" si="2050">IF(DJ23=0,0,DJ22/DJ23)</f>
        <v>0</v>
      </c>
      <c r="DK85" s="48">
        <f t="shared" ref="DK85" si="2051">IF(DJ85&gt;0.05,0,100)</f>
        <v>100</v>
      </c>
      <c r="DL85" s="48">
        <f t="shared" ref="DL85" si="2052">IF(DL23=0,0,DL22/DL23)</f>
        <v>0</v>
      </c>
      <c r="DM85" s="48">
        <f t="shared" ref="DM85" si="2053">IF(DL85&gt;0.05,0,100)</f>
        <v>100</v>
      </c>
      <c r="DN85" s="48">
        <f t="shared" ref="DN85" si="2054">IF(DN23=0,0,DN22/DN23)</f>
        <v>0</v>
      </c>
      <c r="DO85" s="48">
        <f t="shared" ref="DO85" si="2055">IF(DN85&gt;0.05,0,100)</f>
        <v>100</v>
      </c>
      <c r="DP85" s="48">
        <f t="shared" ref="DP85" si="2056">IF(DP23=0,0,DP22/DP23)</f>
        <v>0</v>
      </c>
      <c r="DQ85" s="48">
        <f t="shared" ref="DQ85" si="2057">IF(DP85&gt;0.05,0,100)</f>
        <v>100</v>
      </c>
      <c r="DR85" s="48">
        <f t="shared" ref="DR85" si="2058">IF(DR23=0,0,DR22/DR23)</f>
        <v>0</v>
      </c>
      <c r="DS85" s="48">
        <f t="shared" ref="DS85" si="2059">IF(DR85&gt;0.05,0,100)</f>
        <v>100</v>
      </c>
      <c r="DT85" s="48">
        <f t="shared" ref="DT85" si="2060">IF(DT23=0,0,DT22/DT23)</f>
        <v>0</v>
      </c>
      <c r="DU85" s="48">
        <f t="shared" ref="DU85" si="2061">IF(DT85&gt;0.05,0,100)</f>
        <v>100</v>
      </c>
      <c r="DV85" s="48">
        <f t="shared" ref="DV85" si="2062">IF(DV23=0,0,DV22/DV23)</f>
        <v>0</v>
      </c>
      <c r="DW85" s="48">
        <f t="shared" ref="DW85" si="2063">IF(DV85&gt;0.05,0,100)</f>
        <v>100</v>
      </c>
      <c r="DX85" s="48">
        <f t="shared" ref="DX85" si="2064">IF(DX23=0,0,DX22/DX23)</f>
        <v>0</v>
      </c>
      <c r="DY85" s="48">
        <f t="shared" ref="DY85" si="2065">IF(DX85&gt;0.05,0,100)</f>
        <v>100</v>
      </c>
      <c r="DZ85" s="48">
        <f t="shared" ref="DZ85" si="2066">IF(DZ23=0,0,DZ22/DZ23)</f>
        <v>0</v>
      </c>
      <c r="EA85" s="48">
        <f t="shared" ref="EA85" si="2067">IF(DZ85&gt;0.05,0,100)</f>
        <v>100</v>
      </c>
      <c r="EB85" s="48">
        <f t="shared" ref="EB85" si="2068">IF(EB23=0,0,EB22/EB23)</f>
        <v>0</v>
      </c>
      <c r="EC85" s="48">
        <f t="shared" ref="EC85" si="2069">IF(EB85&gt;0.05,0,100)</f>
        <v>100</v>
      </c>
      <c r="ED85" s="48">
        <f t="shared" ref="ED85" si="2070">IF(ED23=0,0,ED22/ED23)</f>
        <v>0</v>
      </c>
      <c r="EE85" s="48">
        <f t="shared" ref="EE85" si="2071">IF(ED85&gt;0.05,0,100)</f>
        <v>100</v>
      </c>
      <c r="EF85" s="48">
        <f t="shared" ref="EF85" si="2072">IF(EF23=0,0,EF22/EF23)</f>
        <v>0</v>
      </c>
      <c r="EG85" s="48">
        <f t="shared" ref="EG85" si="2073">IF(EF85&gt;0.05,0,100)</f>
        <v>100</v>
      </c>
      <c r="EH85" s="48">
        <f t="shared" ref="EH85" si="2074">IF(EH23=0,0,EH22/EH23)</f>
        <v>0</v>
      </c>
      <c r="EI85" s="48">
        <f t="shared" ref="EI85" si="2075">IF(EH85&gt;0.05,0,100)</f>
        <v>100</v>
      </c>
      <c r="EJ85" s="48">
        <f t="shared" ref="EJ85" si="2076">IF(EJ23=0,0,EJ22/EJ23)</f>
        <v>0</v>
      </c>
      <c r="EK85" s="48">
        <f t="shared" ref="EK85" si="2077">IF(EJ85&gt;0.05,0,100)</f>
        <v>100</v>
      </c>
      <c r="EL85" s="48">
        <f t="shared" ref="EL85" si="2078">IF(EL23=0,0,EL22/EL23)</f>
        <v>0</v>
      </c>
      <c r="EM85" s="48">
        <f t="shared" ref="EM85" si="2079">IF(EL85&gt;0.05,0,100)</f>
        <v>100</v>
      </c>
      <c r="EN85" s="48">
        <f t="shared" ref="EN85" si="2080">IF(EN23=0,0,EN22/EN23)</f>
        <v>0</v>
      </c>
      <c r="EO85" s="48">
        <f t="shared" ref="EO85" si="2081">IF(EN85&gt;0.05,0,100)</f>
        <v>100</v>
      </c>
      <c r="EP85" s="48">
        <f t="shared" ref="EP85" si="2082">IF(EP23=0,0,EP22/EP23)</f>
        <v>0</v>
      </c>
      <c r="EQ85" s="48">
        <f t="shared" ref="EQ85" si="2083">IF(EP85&gt;0.05,0,100)</f>
        <v>100</v>
      </c>
      <c r="ER85" s="48">
        <f t="shared" ref="ER85" si="2084">IF(ER23=0,0,ER22/ER23)</f>
        <v>0</v>
      </c>
      <c r="ES85" s="48">
        <f t="shared" ref="ES85" si="2085">IF(ER85&gt;0.05,0,100)</f>
        <v>100</v>
      </c>
      <c r="ET85" s="48">
        <f t="shared" ref="ET85" si="2086">IF(ET23=0,0,ET22/ET23)</f>
        <v>0</v>
      </c>
      <c r="EU85" s="48">
        <f t="shared" ref="EU85" si="2087">IF(ET85&gt;0.05,0,100)</f>
        <v>100</v>
      </c>
      <c r="EV85" s="48">
        <f t="shared" ref="EV85" si="2088">IF(EV23=0,0,EV22/EV23)</f>
        <v>0</v>
      </c>
      <c r="EW85" s="48">
        <f t="shared" ref="EW85" si="2089">IF(EV85&gt;0.05,0,100)</f>
        <v>100</v>
      </c>
      <c r="EX85" s="48">
        <f t="shared" ref="EX85" si="2090">IF(EX23=0,0,EX22/EX23)</f>
        <v>0</v>
      </c>
      <c r="EY85" s="48">
        <f t="shared" ref="EY85" si="2091">IF(EX85&gt;0.05,0,100)</f>
        <v>100</v>
      </c>
      <c r="EZ85" s="48">
        <f t="shared" ref="EZ85" si="2092">IF(EZ23=0,0,EZ22/EZ23)</f>
        <v>0</v>
      </c>
      <c r="FA85" s="48">
        <f t="shared" ref="FA85" si="2093">IF(EZ85&gt;0.05,0,100)</f>
        <v>100</v>
      </c>
    </row>
    <row r="86" spans="1:157" s="31" customFormat="1" ht="76.5" customHeight="1">
      <c r="A86" s="52"/>
      <c r="B86" s="52"/>
      <c r="C86" s="52"/>
      <c r="D86" s="27" t="s">
        <v>283</v>
      </c>
      <c r="E86" s="27">
        <v>0</v>
      </c>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51"/>
      <c r="AO86" s="51"/>
      <c r="AP86" s="51"/>
      <c r="AQ86" s="51"/>
      <c r="AR86" s="48"/>
      <c r="AS86" s="48"/>
      <c r="AT86" s="48"/>
      <c r="AU86" s="48"/>
      <c r="AV86" s="48"/>
      <c r="AW86" s="48"/>
      <c r="AX86" s="48"/>
      <c r="AY86" s="48"/>
      <c r="AZ86" s="48"/>
      <c r="BA86" s="48"/>
      <c r="BB86" s="48"/>
      <c r="BC86" s="48"/>
      <c r="BD86" s="48"/>
      <c r="BE86" s="48"/>
      <c r="BF86" s="51"/>
      <c r="BG86" s="51"/>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c r="ET86" s="48"/>
      <c r="EU86" s="48"/>
      <c r="EV86" s="48"/>
      <c r="EW86" s="48"/>
      <c r="EX86" s="48"/>
      <c r="EY86" s="48"/>
      <c r="EZ86" s="48"/>
      <c r="FA86" s="48"/>
    </row>
    <row r="87" spans="1:157" s="31" customFormat="1" ht="60" customHeight="1">
      <c r="A87" s="52">
        <v>2</v>
      </c>
      <c r="B87" s="53" t="s">
        <v>289</v>
      </c>
      <c r="C87" s="52" t="s">
        <v>290</v>
      </c>
      <c r="D87" s="27" t="s">
        <v>291</v>
      </c>
      <c r="E87" s="27">
        <v>100</v>
      </c>
      <c r="F87" s="48">
        <f>IF(F29=0,0,F20/F29)</f>
        <v>0</v>
      </c>
      <c r="G87" s="48">
        <f>IF(F87&lt;0.05,100,IF(F87&lt;0.15,75,IF(F87&lt;0.25,50,0)))</f>
        <v>100</v>
      </c>
      <c r="H87" s="48">
        <f t="shared" ref="H87" si="2094">IF(H29=0,0,H20/H29)</f>
        <v>0</v>
      </c>
      <c r="I87" s="48">
        <f t="shared" ref="I87" si="2095">IF(H87&lt;0.05,100,IF(H87&lt;0.15,75,IF(H87&lt;0.25,50,0)))</f>
        <v>100</v>
      </c>
      <c r="J87" s="48">
        <f t="shared" ref="J87" si="2096">IF(J29=0,0,J20/J29)</f>
        <v>2.1899721448467964</v>
      </c>
      <c r="K87" s="48">
        <f t="shared" ref="K87" si="2097">IF(J87&lt;0.05,100,IF(J87&lt;0.15,75,IF(J87&lt;0.25,50,0)))</f>
        <v>0</v>
      </c>
      <c r="L87" s="48">
        <f t="shared" ref="L87" si="2098">IF(L29=0,0,L20/L29)</f>
        <v>0</v>
      </c>
      <c r="M87" s="48">
        <f t="shared" ref="M87" si="2099">IF(L87&lt;0.05,100,IF(L87&lt;0.15,75,IF(L87&lt;0.25,50,0)))</f>
        <v>100</v>
      </c>
      <c r="N87" s="48">
        <f t="shared" ref="N87" si="2100">IF(N29=0,0,N20/N29)</f>
        <v>0</v>
      </c>
      <c r="O87" s="48">
        <f t="shared" ref="O87" si="2101">IF(N87&lt;0.05,100,IF(N87&lt;0.15,75,IF(N87&lt;0.25,50,0)))</f>
        <v>100</v>
      </c>
      <c r="P87" s="48">
        <f t="shared" ref="P87" si="2102">IF(P29=0,0,P20/P29)</f>
        <v>0</v>
      </c>
      <c r="Q87" s="48">
        <f t="shared" ref="Q87" si="2103">IF(P87&lt;0.05,100,IF(P87&lt;0.15,75,IF(P87&lt;0.25,50,0)))</f>
        <v>100</v>
      </c>
      <c r="R87" s="48">
        <f t="shared" ref="R87" si="2104">IF(R29=0,0,R20/R29)</f>
        <v>0</v>
      </c>
      <c r="S87" s="48">
        <f t="shared" ref="S87" si="2105">IF(R87&lt;0.05,100,IF(R87&lt;0.15,75,IF(R87&lt;0.25,50,0)))</f>
        <v>100</v>
      </c>
      <c r="T87" s="48">
        <f t="shared" ref="T87" si="2106">IF(T29=0,0,T20/T29)</f>
        <v>0</v>
      </c>
      <c r="U87" s="48">
        <f t="shared" ref="U87" si="2107">IF(T87&lt;0.05,100,IF(T87&lt;0.15,75,IF(T87&lt;0.25,50,0)))</f>
        <v>100</v>
      </c>
      <c r="V87" s="48">
        <f t="shared" ref="V87" si="2108">IF(V29=0,0,V20/V29)</f>
        <v>0</v>
      </c>
      <c r="W87" s="48">
        <f t="shared" ref="W87" si="2109">IF(V87&lt;0.05,100,IF(V87&lt;0.15,75,IF(V87&lt;0.25,50,0)))</f>
        <v>100</v>
      </c>
      <c r="X87" s="48">
        <f t="shared" ref="X87" si="2110">IF(X29=0,0,X20/X29)</f>
        <v>0</v>
      </c>
      <c r="Y87" s="48">
        <f t="shared" ref="Y87" si="2111">IF(X87&lt;0.05,100,IF(X87&lt;0.15,75,IF(X87&lt;0.25,50,0)))</f>
        <v>100</v>
      </c>
      <c r="Z87" s="48">
        <f t="shared" ref="Z87" si="2112">IF(Z29=0,0,Z20/Z29)</f>
        <v>0</v>
      </c>
      <c r="AA87" s="48">
        <f t="shared" ref="AA87" si="2113">IF(Z87&lt;0.05,100,IF(Z87&lt;0.15,75,IF(Z87&lt;0.25,50,0)))</f>
        <v>100</v>
      </c>
      <c r="AB87" s="48">
        <f t="shared" ref="AB87" si="2114">IF(AB29=0,0,AB20/AB29)</f>
        <v>0</v>
      </c>
      <c r="AC87" s="48">
        <f t="shared" ref="AC87" si="2115">IF(AB87&lt;0.05,100,IF(AB87&lt;0.15,75,IF(AB87&lt;0.25,50,0)))</f>
        <v>100</v>
      </c>
      <c r="AD87" s="48">
        <f t="shared" ref="AD87" si="2116">IF(AD29=0,0,AD20/AD29)</f>
        <v>0</v>
      </c>
      <c r="AE87" s="48">
        <f t="shared" ref="AE87" si="2117">IF(AD87&lt;0.05,100,IF(AD87&lt;0.15,75,IF(AD87&lt;0.25,50,0)))</f>
        <v>100</v>
      </c>
      <c r="AF87" s="48">
        <f t="shared" ref="AF87" si="2118">IF(AF29=0,0,AF20/AF29)</f>
        <v>0</v>
      </c>
      <c r="AG87" s="48">
        <f t="shared" ref="AG87" si="2119">IF(AF87&lt;0.05,100,IF(AF87&lt;0.15,75,IF(AF87&lt;0.25,50,0)))</f>
        <v>100</v>
      </c>
      <c r="AH87" s="48">
        <f t="shared" ref="AH87" si="2120">IF(AH29=0,0,AH20/AH29)</f>
        <v>0</v>
      </c>
      <c r="AI87" s="48">
        <f t="shared" ref="AI87" si="2121">IF(AH87&lt;0.05,100,IF(AH87&lt;0.15,75,IF(AH87&lt;0.25,50,0)))</f>
        <v>100</v>
      </c>
      <c r="AJ87" s="48">
        <f t="shared" ref="AJ87" si="2122">IF(AJ29=0,0,AJ20/AJ29)</f>
        <v>0</v>
      </c>
      <c r="AK87" s="48">
        <f t="shared" ref="AK87" si="2123">IF(AJ87&lt;0.05,100,IF(AJ87&lt;0.15,75,IF(AJ87&lt;0.25,50,0)))</f>
        <v>100</v>
      </c>
      <c r="AL87" s="48">
        <f t="shared" ref="AL87" si="2124">IF(AL29=0,0,AL20/AL29)</f>
        <v>7.6292436556347912E-3</v>
      </c>
      <c r="AM87" s="48">
        <f t="shared" ref="AM87" si="2125">IF(AL87&lt;0.05,100,IF(AL87&lt;0.15,75,IF(AL87&lt;0.25,50,0)))</f>
        <v>100</v>
      </c>
      <c r="AN87" s="51">
        <f t="shared" ref="AN87" si="2126">IF(AN29=0,0,AN20/AN29)</f>
        <v>0</v>
      </c>
      <c r="AO87" s="51">
        <f t="shared" ref="AO87" si="2127">IF(AN87&lt;0.05,100,IF(AN87&lt;0.15,75,IF(AN87&lt;0.25,50,0)))</f>
        <v>100</v>
      </c>
      <c r="AP87" s="51">
        <f t="shared" ref="AP87" si="2128">IF(AP29=0,0,AP20/AP29)</f>
        <v>0</v>
      </c>
      <c r="AQ87" s="51">
        <f t="shared" ref="AQ87" si="2129">IF(AP87&lt;0.05,100,IF(AP87&lt;0.15,75,IF(AP87&lt;0.25,50,0)))</f>
        <v>100</v>
      </c>
      <c r="AR87" s="48">
        <f t="shared" ref="AR87" si="2130">IF(AR29=0,0,AR20/AR29)</f>
        <v>0</v>
      </c>
      <c r="AS87" s="48">
        <f t="shared" ref="AS87" si="2131">IF(AR87&lt;0.05,100,IF(AR87&lt;0.15,75,IF(AR87&lt;0.25,50,0)))</f>
        <v>100</v>
      </c>
      <c r="AT87" s="48">
        <f t="shared" ref="AT87" si="2132">IF(AT29=0,0,AT20/AT29)</f>
        <v>0</v>
      </c>
      <c r="AU87" s="48">
        <f t="shared" ref="AU87" si="2133">IF(AT87&lt;0.05,100,IF(AT87&lt;0.15,75,IF(AT87&lt;0.25,50,0)))</f>
        <v>100</v>
      </c>
      <c r="AV87" s="48">
        <f t="shared" ref="AV87" si="2134">IF(AV29=0,0,AV20/AV29)</f>
        <v>0</v>
      </c>
      <c r="AW87" s="48">
        <f t="shared" ref="AW87" si="2135">IF(AV87&lt;0.05,100,IF(AV87&lt;0.15,75,IF(AV87&lt;0.25,50,0)))</f>
        <v>100</v>
      </c>
      <c r="AX87" s="48">
        <f t="shared" ref="AX87" si="2136">IF(AX29=0,0,AX20/AX29)</f>
        <v>0</v>
      </c>
      <c r="AY87" s="48">
        <f t="shared" ref="AY87" si="2137">IF(AX87&lt;0.05,100,IF(AX87&lt;0.15,75,IF(AX87&lt;0.25,50,0)))</f>
        <v>100</v>
      </c>
      <c r="AZ87" s="48">
        <f t="shared" ref="AZ87" si="2138">IF(AZ29=0,0,AZ20/AZ29)</f>
        <v>0</v>
      </c>
      <c r="BA87" s="48">
        <f t="shared" ref="BA87" si="2139">IF(AZ87&lt;0.05,100,IF(AZ87&lt;0.15,75,IF(AZ87&lt;0.25,50,0)))</f>
        <v>100</v>
      </c>
      <c r="BB87" s="48">
        <f t="shared" ref="BB87" si="2140">IF(BB29=0,0,BB20/BB29)</f>
        <v>0</v>
      </c>
      <c r="BC87" s="48">
        <f t="shared" ref="BC87" si="2141">IF(BB87&lt;0.05,100,IF(BB87&lt;0.15,75,IF(BB87&lt;0.25,50,0)))</f>
        <v>100</v>
      </c>
      <c r="BD87" s="48">
        <f t="shared" ref="BD87" si="2142">IF(BD29=0,0,BD20/BD29)</f>
        <v>0</v>
      </c>
      <c r="BE87" s="48">
        <f t="shared" ref="BE87" si="2143">IF(BD87&lt;0.05,100,IF(BD87&lt;0.15,75,IF(BD87&lt;0.25,50,0)))</f>
        <v>100</v>
      </c>
      <c r="BF87" s="51">
        <f t="shared" ref="BF87" si="2144">IF(BF29=0,0,BF20/BF29)</f>
        <v>0</v>
      </c>
      <c r="BG87" s="51">
        <f t="shared" ref="BG87" si="2145">IF(BF87&lt;0.05,100,IF(BF87&lt;0.15,75,IF(BF87&lt;0.25,50,0)))</f>
        <v>100</v>
      </c>
      <c r="BH87" s="48">
        <f t="shared" ref="BH87" si="2146">IF(BH29=0,0,BH20/BH29)</f>
        <v>0</v>
      </c>
      <c r="BI87" s="48">
        <f t="shared" ref="BI87" si="2147">IF(BH87&lt;0.05,100,IF(BH87&lt;0.15,75,IF(BH87&lt;0.25,50,0)))</f>
        <v>100</v>
      </c>
      <c r="BJ87" s="48">
        <f t="shared" ref="BJ87" si="2148">IF(BJ29=0,0,BJ20/BJ29)</f>
        <v>0</v>
      </c>
      <c r="BK87" s="48">
        <f t="shared" ref="BK87" si="2149">IF(BJ87&lt;0.05,100,IF(BJ87&lt;0.15,75,IF(BJ87&lt;0.25,50,0)))</f>
        <v>100</v>
      </c>
      <c r="BL87" s="48">
        <f t="shared" ref="BL87" si="2150">IF(BL29=0,0,BL20/BL29)</f>
        <v>0</v>
      </c>
      <c r="BM87" s="48">
        <f t="shared" ref="BM87" si="2151">IF(BL87&lt;0.05,100,IF(BL87&lt;0.15,75,IF(BL87&lt;0.25,50,0)))</f>
        <v>100</v>
      </c>
      <c r="BN87" s="48">
        <f t="shared" ref="BN87" si="2152">IF(BN29=0,0,BN20/BN29)</f>
        <v>0</v>
      </c>
      <c r="BO87" s="48">
        <f t="shared" ref="BO87" si="2153">IF(BN87&lt;0.05,100,IF(BN87&lt;0.15,75,IF(BN87&lt;0.25,50,0)))</f>
        <v>100</v>
      </c>
      <c r="BP87" s="48">
        <f t="shared" ref="BP87" si="2154">IF(BP29=0,0,BP20/BP29)</f>
        <v>0</v>
      </c>
      <c r="BQ87" s="48">
        <f t="shared" ref="BQ87" si="2155">IF(BP87&lt;0.05,100,IF(BP87&lt;0.15,75,IF(BP87&lt;0.25,50,0)))</f>
        <v>100</v>
      </c>
      <c r="BR87" s="48">
        <f t="shared" ref="BR87" si="2156">IF(BR29=0,0,BR20/BR29)</f>
        <v>0</v>
      </c>
      <c r="BS87" s="48">
        <f t="shared" ref="BS87" si="2157">IF(BR87&lt;0.05,100,IF(BR87&lt;0.15,75,IF(BR87&lt;0.25,50,0)))</f>
        <v>100</v>
      </c>
      <c r="BT87" s="48">
        <f t="shared" ref="BT87" si="2158">IF(BT29=0,0,BT20/BT29)</f>
        <v>0</v>
      </c>
      <c r="BU87" s="48">
        <f t="shared" ref="BU87" si="2159">IF(BT87&lt;0.05,100,IF(BT87&lt;0.15,75,IF(BT87&lt;0.25,50,0)))</f>
        <v>100</v>
      </c>
      <c r="BV87" s="48">
        <f t="shared" ref="BV87" si="2160">IF(BV29=0,0,BV20/BV29)</f>
        <v>0</v>
      </c>
      <c r="BW87" s="48">
        <f t="shared" ref="BW87" si="2161">IF(BV87&lt;0.05,100,IF(BV87&lt;0.15,75,IF(BV87&lt;0.25,50,0)))</f>
        <v>100</v>
      </c>
      <c r="BX87" s="48">
        <f t="shared" ref="BX87" si="2162">IF(BX29=0,0,BX20/BX29)</f>
        <v>0</v>
      </c>
      <c r="BY87" s="48">
        <f t="shared" ref="BY87" si="2163">IF(BX87&lt;0.05,100,IF(BX87&lt;0.15,75,IF(BX87&lt;0.25,50,0)))</f>
        <v>100</v>
      </c>
      <c r="BZ87" s="48">
        <f t="shared" ref="BZ87" si="2164">IF(BZ29=0,0,BZ20/BZ29)</f>
        <v>0</v>
      </c>
      <c r="CA87" s="48">
        <f t="shared" ref="CA87" si="2165">IF(BZ87&lt;0.05,100,IF(BZ87&lt;0.15,75,IF(BZ87&lt;0.25,50,0)))</f>
        <v>100</v>
      </c>
      <c r="CB87" s="48">
        <f t="shared" ref="CB87" si="2166">IF(CB29=0,0,CB20/CB29)</f>
        <v>0</v>
      </c>
      <c r="CC87" s="48">
        <f t="shared" ref="CC87" si="2167">IF(CB87&lt;0.05,100,IF(CB87&lt;0.15,75,IF(CB87&lt;0.25,50,0)))</f>
        <v>100</v>
      </c>
      <c r="CD87" s="48">
        <f t="shared" ref="CD87" si="2168">IF(CD29=0,0,CD20/CD29)</f>
        <v>0</v>
      </c>
      <c r="CE87" s="48">
        <f t="shared" ref="CE87" si="2169">IF(CD87&lt;0.05,100,IF(CD87&lt;0.15,75,IF(CD87&lt;0.25,50,0)))</f>
        <v>100</v>
      </c>
      <c r="CF87" s="48">
        <f t="shared" ref="CF87" si="2170">IF(CF29=0,0,CF20/CF29)</f>
        <v>0</v>
      </c>
      <c r="CG87" s="48">
        <f t="shared" ref="CG87" si="2171">IF(CF87&lt;0.05,100,IF(CF87&lt;0.15,75,IF(CF87&lt;0.25,50,0)))</f>
        <v>100</v>
      </c>
      <c r="CH87" s="48">
        <f t="shared" ref="CH87" si="2172">IF(CH29=0,0,CH20/CH29)</f>
        <v>0</v>
      </c>
      <c r="CI87" s="48">
        <f t="shared" ref="CI87" si="2173">IF(CH87&lt;0.05,100,IF(CH87&lt;0.15,75,IF(CH87&lt;0.25,50,0)))</f>
        <v>100</v>
      </c>
      <c r="CJ87" s="48">
        <f t="shared" ref="CJ87" si="2174">IF(CJ29=0,0,CJ20/CJ29)</f>
        <v>0</v>
      </c>
      <c r="CK87" s="48">
        <f t="shared" ref="CK87" si="2175">IF(CJ87&lt;0.05,100,IF(CJ87&lt;0.15,75,IF(CJ87&lt;0.25,50,0)))</f>
        <v>100</v>
      </c>
      <c r="CL87" s="48">
        <f t="shared" ref="CL87" si="2176">IF(CL29=0,0,CL20/CL29)</f>
        <v>0</v>
      </c>
      <c r="CM87" s="48">
        <f t="shared" ref="CM87" si="2177">IF(CL87&lt;0.05,100,IF(CL87&lt;0.15,75,IF(CL87&lt;0.25,50,0)))</f>
        <v>100</v>
      </c>
      <c r="CN87" s="48">
        <f t="shared" ref="CN87" si="2178">IF(CN29=0,0,CN20/CN29)</f>
        <v>0</v>
      </c>
      <c r="CO87" s="48">
        <f t="shared" ref="CO87" si="2179">IF(CN87&lt;0.05,100,IF(CN87&lt;0.15,75,IF(CN87&lt;0.25,50,0)))</f>
        <v>100</v>
      </c>
      <c r="CP87" s="48">
        <f t="shared" ref="CP87" si="2180">IF(CP29=0,0,CP20/CP29)</f>
        <v>0</v>
      </c>
      <c r="CQ87" s="48">
        <f t="shared" ref="CQ87" si="2181">IF(CP87&lt;0.05,100,IF(CP87&lt;0.15,75,IF(CP87&lt;0.25,50,0)))</f>
        <v>100</v>
      </c>
      <c r="CR87" s="48">
        <f t="shared" ref="CR87" si="2182">IF(CR29=0,0,CR20/CR29)</f>
        <v>0</v>
      </c>
      <c r="CS87" s="48">
        <f t="shared" ref="CS87" si="2183">IF(CR87&lt;0.05,100,IF(CR87&lt;0.15,75,IF(CR87&lt;0.25,50,0)))</f>
        <v>100</v>
      </c>
      <c r="CT87" s="48">
        <f t="shared" ref="CT87" si="2184">IF(CT29=0,0,CT20/CT29)</f>
        <v>0</v>
      </c>
      <c r="CU87" s="48">
        <f t="shared" ref="CU87" si="2185">IF(CT87&lt;0.05,100,IF(CT87&lt;0.15,75,IF(CT87&lt;0.25,50,0)))</f>
        <v>100</v>
      </c>
      <c r="CV87" s="48">
        <f t="shared" ref="CV87" si="2186">IF(CV29=0,0,CV20/CV29)</f>
        <v>0</v>
      </c>
      <c r="CW87" s="48">
        <f t="shared" ref="CW87" si="2187">IF(CV87&lt;0.05,100,IF(CV87&lt;0.15,75,IF(CV87&lt;0.25,50,0)))</f>
        <v>100</v>
      </c>
      <c r="CX87" s="48">
        <f t="shared" ref="CX87" si="2188">IF(CX29=0,0,CX20/CX29)</f>
        <v>0</v>
      </c>
      <c r="CY87" s="48">
        <f t="shared" ref="CY87" si="2189">IF(CX87&lt;0.05,100,IF(CX87&lt;0.15,75,IF(CX87&lt;0.25,50,0)))</f>
        <v>100</v>
      </c>
      <c r="CZ87" s="48">
        <f t="shared" ref="CZ87" si="2190">IF(CZ29=0,0,CZ20/CZ29)</f>
        <v>0</v>
      </c>
      <c r="DA87" s="48">
        <f t="shared" ref="DA87" si="2191">IF(CZ87&lt;0.05,100,IF(CZ87&lt;0.15,75,IF(CZ87&lt;0.25,50,0)))</f>
        <v>100</v>
      </c>
      <c r="DB87" s="48">
        <f t="shared" ref="DB87" si="2192">IF(DB29=0,0,DB20/DB29)</f>
        <v>0</v>
      </c>
      <c r="DC87" s="48">
        <f t="shared" ref="DC87" si="2193">IF(DB87&lt;0.05,100,IF(DB87&lt;0.15,75,IF(DB87&lt;0.25,50,0)))</f>
        <v>100</v>
      </c>
      <c r="DD87" s="48">
        <f t="shared" ref="DD87" si="2194">IF(DD29=0,0,DD20/DD29)</f>
        <v>0</v>
      </c>
      <c r="DE87" s="48">
        <f t="shared" ref="DE87" si="2195">IF(DD87&lt;0.05,100,IF(DD87&lt;0.15,75,IF(DD87&lt;0.25,50,0)))</f>
        <v>100</v>
      </c>
      <c r="DF87" s="48">
        <f t="shared" ref="DF87" si="2196">IF(DF29=0,0,DF20/DF29)</f>
        <v>0</v>
      </c>
      <c r="DG87" s="48">
        <f t="shared" ref="DG87" si="2197">IF(DF87&lt;0.05,100,IF(DF87&lt;0.15,75,IF(DF87&lt;0.25,50,0)))</f>
        <v>100</v>
      </c>
      <c r="DH87" s="48">
        <f t="shared" ref="DH87" si="2198">IF(DH29=0,0,DH20/DH29)</f>
        <v>0</v>
      </c>
      <c r="DI87" s="48">
        <f t="shared" ref="DI87" si="2199">IF(DH87&lt;0.05,100,IF(DH87&lt;0.15,75,IF(DH87&lt;0.25,50,0)))</f>
        <v>100</v>
      </c>
      <c r="DJ87" s="48">
        <f t="shared" ref="DJ87" si="2200">IF(DJ29=0,0,DJ20/DJ29)</f>
        <v>0</v>
      </c>
      <c r="DK87" s="48">
        <f t="shared" ref="DK87" si="2201">IF(DJ87&lt;0.05,100,IF(DJ87&lt;0.15,75,IF(DJ87&lt;0.25,50,0)))</f>
        <v>100</v>
      </c>
      <c r="DL87" s="48">
        <f t="shared" ref="DL87" si="2202">IF(DL29=0,0,DL20/DL29)</f>
        <v>0</v>
      </c>
      <c r="DM87" s="48">
        <f t="shared" ref="DM87" si="2203">IF(DL87&lt;0.05,100,IF(DL87&lt;0.15,75,IF(DL87&lt;0.25,50,0)))</f>
        <v>100</v>
      </c>
      <c r="DN87" s="48">
        <f t="shared" ref="DN87" si="2204">IF(DN29=0,0,DN20/DN29)</f>
        <v>0</v>
      </c>
      <c r="DO87" s="48">
        <f t="shared" ref="DO87" si="2205">IF(DN87&lt;0.05,100,IF(DN87&lt;0.15,75,IF(DN87&lt;0.25,50,0)))</f>
        <v>100</v>
      </c>
      <c r="DP87" s="48">
        <f t="shared" ref="DP87" si="2206">IF(DP29=0,0,DP20/DP29)</f>
        <v>0</v>
      </c>
      <c r="DQ87" s="48">
        <f t="shared" ref="DQ87" si="2207">IF(DP87&lt;0.05,100,IF(DP87&lt;0.15,75,IF(DP87&lt;0.25,50,0)))</f>
        <v>100</v>
      </c>
      <c r="DR87" s="48">
        <f t="shared" ref="DR87" si="2208">IF(DR29=0,0,DR20/DR29)</f>
        <v>0</v>
      </c>
      <c r="DS87" s="48">
        <f t="shared" ref="DS87" si="2209">IF(DR87&lt;0.05,100,IF(DR87&lt;0.15,75,IF(DR87&lt;0.25,50,0)))</f>
        <v>100</v>
      </c>
      <c r="DT87" s="48">
        <f t="shared" ref="DT87" si="2210">IF(DT29=0,0,DT20/DT29)</f>
        <v>0</v>
      </c>
      <c r="DU87" s="48">
        <f t="shared" ref="DU87" si="2211">IF(DT87&lt;0.05,100,IF(DT87&lt;0.15,75,IF(DT87&lt;0.25,50,0)))</f>
        <v>100</v>
      </c>
      <c r="DV87" s="48">
        <f t="shared" ref="DV87" si="2212">IF(DV29=0,0,DV20/DV29)</f>
        <v>0</v>
      </c>
      <c r="DW87" s="48">
        <f t="shared" ref="DW87" si="2213">IF(DV87&lt;0.05,100,IF(DV87&lt;0.15,75,IF(DV87&lt;0.25,50,0)))</f>
        <v>100</v>
      </c>
      <c r="DX87" s="48">
        <f t="shared" ref="DX87" si="2214">IF(DX29=0,0,DX20/DX29)</f>
        <v>0</v>
      </c>
      <c r="DY87" s="48">
        <f t="shared" ref="DY87" si="2215">IF(DX87&lt;0.05,100,IF(DX87&lt;0.15,75,IF(DX87&lt;0.25,50,0)))</f>
        <v>100</v>
      </c>
      <c r="DZ87" s="48">
        <f t="shared" ref="DZ87" si="2216">IF(DZ29=0,0,DZ20/DZ29)</f>
        <v>0</v>
      </c>
      <c r="EA87" s="48">
        <f t="shared" ref="EA87" si="2217">IF(DZ87&lt;0.05,100,IF(DZ87&lt;0.15,75,IF(DZ87&lt;0.25,50,0)))</f>
        <v>100</v>
      </c>
      <c r="EB87" s="48">
        <f t="shared" ref="EB87" si="2218">IF(EB29=0,0,EB20/EB29)</f>
        <v>0</v>
      </c>
      <c r="EC87" s="48">
        <f t="shared" ref="EC87" si="2219">IF(EB87&lt;0.05,100,IF(EB87&lt;0.15,75,IF(EB87&lt;0.25,50,0)))</f>
        <v>100</v>
      </c>
      <c r="ED87" s="48">
        <f t="shared" ref="ED87" si="2220">IF(ED29=0,0,ED20/ED29)</f>
        <v>0</v>
      </c>
      <c r="EE87" s="48">
        <f t="shared" ref="EE87" si="2221">IF(ED87&lt;0.05,100,IF(ED87&lt;0.15,75,IF(ED87&lt;0.25,50,0)))</f>
        <v>100</v>
      </c>
      <c r="EF87" s="48">
        <f t="shared" ref="EF87" si="2222">IF(EF29=0,0,EF20/EF29)</f>
        <v>0</v>
      </c>
      <c r="EG87" s="48">
        <f t="shared" ref="EG87" si="2223">IF(EF87&lt;0.05,100,IF(EF87&lt;0.15,75,IF(EF87&lt;0.25,50,0)))</f>
        <v>100</v>
      </c>
      <c r="EH87" s="48">
        <f t="shared" ref="EH87" si="2224">IF(EH29=0,0,EH20/EH29)</f>
        <v>0</v>
      </c>
      <c r="EI87" s="48">
        <f t="shared" ref="EI87" si="2225">IF(EH87&lt;0.05,100,IF(EH87&lt;0.15,75,IF(EH87&lt;0.25,50,0)))</f>
        <v>100</v>
      </c>
      <c r="EJ87" s="48">
        <f t="shared" ref="EJ87" si="2226">IF(EJ29=0,0,EJ20/EJ29)</f>
        <v>0</v>
      </c>
      <c r="EK87" s="48">
        <f t="shared" ref="EK87" si="2227">IF(EJ87&lt;0.05,100,IF(EJ87&lt;0.15,75,IF(EJ87&lt;0.25,50,0)))</f>
        <v>100</v>
      </c>
      <c r="EL87" s="48">
        <f t="shared" ref="EL87" si="2228">IF(EL29=0,0,EL20/EL29)</f>
        <v>0</v>
      </c>
      <c r="EM87" s="48">
        <f t="shared" ref="EM87" si="2229">IF(EL87&lt;0.05,100,IF(EL87&lt;0.15,75,IF(EL87&lt;0.25,50,0)))</f>
        <v>100</v>
      </c>
      <c r="EN87" s="48">
        <f t="shared" ref="EN87" si="2230">IF(EN29=0,0,EN20/EN29)</f>
        <v>0</v>
      </c>
      <c r="EO87" s="48">
        <f t="shared" ref="EO87" si="2231">IF(EN87&lt;0.05,100,IF(EN87&lt;0.15,75,IF(EN87&lt;0.25,50,0)))</f>
        <v>100</v>
      </c>
      <c r="EP87" s="48">
        <f t="shared" ref="EP87" si="2232">IF(EP29=0,0,EP20/EP29)</f>
        <v>0</v>
      </c>
      <c r="EQ87" s="48">
        <f t="shared" ref="EQ87" si="2233">IF(EP87&lt;0.05,100,IF(EP87&lt;0.15,75,IF(EP87&lt;0.25,50,0)))</f>
        <v>100</v>
      </c>
      <c r="ER87" s="48">
        <f t="shared" ref="ER87" si="2234">IF(ER29=0,0,ER20/ER29)</f>
        <v>0</v>
      </c>
      <c r="ES87" s="48">
        <f t="shared" ref="ES87" si="2235">IF(ER87&lt;0.05,100,IF(ER87&lt;0.15,75,IF(ER87&lt;0.25,50,0)))</f>
        <v>100</v>
      </c>
      <c r="ET87" s="48">
        <f t="shared" ref="ET87" si="2236">IF(ET29=0,0,ET20/ET29)</f>
        <v>0</v>
      </c>
      <c r="EU87" s="48">
        <f t="shared" ref="EU87" si="2237">IF(ET87&lt;0.05,100,IF(ET87&lt;0.15,75,IF(ET87&lt;0.25,50,0)))</f>
        <v>100</v>
      </c>
      <c r="EV87" s="48">
        <f t="shared" ref="EV87" si="2238">IF(EV29=0,0,EV20/EV29)</f>
        <v>0</v>
      </c>
      <c r="EW87" s="48">
        <f t="shared" ref="EW87" si="2239">IF(EV87&lt;0.05,100,IF(EV87&lt;0.15,75,IF(EV87&lt;0.25,50,0)))</f>
        <v>100</v>
      </c>
      <c r="EX87" s="48">
        <f t="shared" ref="EX87" si="2240">IF(EX29=0,0,EX20/EX29)</f>
        <v>0</v>
      </c>
      <c r="EY87" s="48">
        <f t="shared" ref="EY87" si="2241">IF(EX87&lt;0.05,100,IF(EX87&lt;0.15,75,IF(EX87&lt;0.25,50,0)))</f>
        <v>100</v>
      </c>
      <c r="EZ87" s="48">
        <f t="shared" ref="EZ87" si="2242">IF(EZ29=0,0,EZ20/EZ29)</f>
        <v>0</v>
      </c>
      <c r="FA87" s="48">
        <f t="shared" ref="FA87" si="2243">IF(EZ87&lt;0.05,100,IF(EZ87&lt;0.15,75,IF(EZ87&lt;0.25,50,0)))</f>
        <v>100</v>
      </c>
    </row>
    <row r="88" spans="1:157" s="31" customFormat="1" ht="50.25">
      <c r="A88" s="52"/>
      <c r="B88" s="53"/>
      <c r="C88" s="52"/>
      <c r="D88" s="27" t="s">
        <v>292</v>
      </c>
      <c r="E88" s="27">
        <v>75</v>
      </c>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51"/>
      <c r="AO88" s="51"/>
      <c r="AP88" s="51"/>
      <c r="AQ88" s="51"/>
      <c r="AR88" s="48"/>
      <c r="AS88" s="48"/>
      <c r="AT88" s="48"/>
      <c r="AU88" s="48"/>
      <c r="AV88" s="48"/>
      <c r="AW88" s="48"/>
      <c r="AX88" s="48"/>
      <c r="AY88" s="48"/>
      <c r="AZ88" s="48"/>
      <c r="BA88" s="48"/>
      <c r="BB88" s="48"/>
      <c r="BC88" s="48"/>
      <c r="BD88" s="48"/>
      <c r="BE88" s="48"/>
      <c r="BF88" s="51"/>
      <c r="BG88" s="51"/>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c r="EZ88" s="48"/>
      <c r="FA88" s="48"/>
    </row>
    <row r="89" spans="1:157" s="31" customFormat="1" ht="63" customHeight="1">
      <c r="A89" s="52"/>
      <c r="B89" s="53"/>
      <c r="C89" s="52"/>
      <c r="D89" s="27" t="s">
        <v>293</v>
      </c>
      <c r="E89" s="27">
        <v>50</v>
      </c>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51"/>
      <c r="AO89" s="51"/>
      <c r="AP89" s="51"/>
      <c r="AQ89" s="51"/>
      <c r="AR89" s="48"/>
      <c r="AS89" s="48"/>
      <c r="AT89" s="48"/>
      <c r="AU89" s="48"/>
      <c r="AV89" s="48"/>
      <c r="AW89" s="48"/>
      <c r="AX89" s="48"/>
      <c r="AY89" s="48"/>
      <c r="AZ89" s="48"/>
      <c r="BA89" s="48"/>
      <c r="BB89" s="48"/>
      <c r="BC89" s="48"/>
      <c r="BD89" s="48"/>
      <c r="BE89" s="48"/>
      <c r="BF89" s="51"/>
      <c r="BG89" s="51"/>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48"/>
      <c r="EK89" s="48"/>
      <c r="EL89" s="48"/>
      <c r="EM89" s="48"/>
      <c r="EN89" s="48"/>
      <c r="EO89" s="48"/>
      <c r="EP89" s="48"/>
      <c r="EQ89" s="48"/>
      <c r="ER89" s="48"/>
      <c r="ES89" s="48"/>
      <c r="ET89" s="48"/>
      <c r="EU89" s="48"/>
      <c r="EV89" s="48"/>
      <c r="EW89" s="48"/>
      <c r="EX89" s="48"/>
      <c r="EY89" s="48"/>
      <c r="EZ89" s="48"/>
      <c r="FA89" s="48"/>
    </row>
    <row r="90" spans="1:157" s="31" customFormat="1" ht="45" customHeight="1">
      <c r="A90" s="52"/>
      <c r="B90" s="53"/>
      <c r="C90" s="52"/>
      <c r="D90" s="27" t="s">
        <v>294</v>
      </c>
      <c r="E90" s="27">
        <v>0</v>
      </c>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51"/>
      <c r="AO90" s="51"/>
      <c r="AP90" s="51"/>
      <c r="AQ90" s="51"/>
      <c r="AR90" s="48"/>
      <c r="AS90" s="48"/>
      <c r="AT90" s="48"/>
      <c r="AU90" s="48"/>
      <c r="AV90" s="48"/>
      <c r="AW90" s="48"/>
      <c r="AX90" s="48"/>
      <c r="AY90" s="48"/>
      <c r="AZ90" s="48"/>
      <c r="BA90" s="48"/>
      <c r="BB90" s="48"/>
      <c r="BC90" s="48"/>
      <c r="BD90" s="48"/>
      <c r="BE90" s="48"/>
      <c r="BF90" s="51"/>
      <c r="BG90" s="51"/>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c r="ET90" s="48"/>
      <c r="EU90" s="48"/>
      <c r="EV90" s="48"/>
      <c r="EW90" s="48"/>
      <c r="EX90" s="48"/>
      <c r="EY90" s="48"/>
      <c r="EZ90" s="48"/>
      <c r="FA90" s="48"/>
    </row>
    <row r="91" spans="1:157" s="31" customFormat="1" ht="65.25" customHeight="1">
      <c r="A91" s="52">
        <v>3</v>
      </c>
      <c r="B91" s="52" t="s">
        <v>296</v>
      </c>
      <c r="C91" s="52" t="s">
        <v>297</v>
      </c>
      <c r="D91" s="45" t="s">
        <v>298</v>
      </c>
      <c r="E91" s="45">
        <v>100</v>
      </c>
      <c r="F91" s="48">
        <f>IF(F21=0,0,F23/F21)</f>
        <v>0</v>
      </c>
      <c r="G91" s="48">
        <f>IF(F91&gt;0.05,0,100)</f>
        <v>100</v>
      </c>
      <c r="H91" s="48">
        <f t="shared" ref="H91" si="2244">IF(H21=0,0,H23/H21)</f>
        <v>0</v>
      </c>
      <c r="I91" s="48">
        <f t="shared" ref="I91" si="2245">IF(H91&gt;0.05,0,100)</f>
        <v>100</v>
      </c>
      <c r="J91" s="48">
        <f t="shared" ref="J91" si="2246">IF(J21=0,0,J23/J21)</f>
        <v>0</v>
      </c>
      <c r="K91" s="48">
        <f t="shared" ref="K91" si="2247">IF(J91&gt;0.05,0,100)</f>
        <v>100</v>
      </c>
      <c r="L91" s="48">
        <f t="shared" ref="L91" si="2248">IF(L21=0,0,L23/L21)</f>
        <v>0</v>
      </c>
      <c r="M91" s="48">
        <f t="shared" ref="M91" si="2249">IF(L91&gt;0.05,0,100)</f>
        <v>100</v>
      </c>
      <c r="N91" s="48">
        <f t="shared" ref="N91" si="2250">IF(N21=0,0,N23/N21)</f>
        <v>0</v>
      </c>
      <c r="O91" s="48">
        <f t="shared" ref="O91" si="2251">IF(N91&gt;0.05,0,100)</f>
        <v>100</v>
      </c>
      <c r="P91" s="48">
        <f t="shared" ref="P91" si="2252">IF(P21=0,0,P23/P21)</f>
        <v>0</v>
      </c>
      <c r="Q91" s="48">
        <f t="shared" ref="Q91" si="2253">IF(P91&gt;0.05,0,100)</f>
        <v>100</v>
      </c>
      <c r="R91" s="48">
        <f t="shared" ref="R91" si="2254">IF(R21=0,0,R23/R21)</f>
        <v>0</v>
      </c>
      <c r="S91" s="48">
        <f t="shared" ref="S91" si="2255">IF(R91&gt;0.05,0,100)</f>
        <v>100</v>
      </c>
      <c r="T91" s="48">
        <f t="shared" ref="T91" si="2256">IF(T21=0,0,T23/T21)</f>
        <v>0</v>
      </c>
      <c r="U91" s="48">
        <f t="shared" ref="U91" si="2257">IF(T91&gt;0.05,0,100)</f>
        <v>100</v>
      </c>
      <c r="V91" s="48">
        <f t="shared" ref="V91" si="2258">IF(V21=0,0,V23/V21)</f>
        <v>0</v>
      </c>
      <c r="W91" s="48">
        <f t="shared" ref="W91" si="2259">IF(V91&gt;0.05,0,100)</f>
        <v>100</v>
      </c>
      <c r="X91" s="48">
        <f t="shared" ref="X91" si="2260">IF(X21=0,0,X23/X21)</f>
        <v>0</v>
      </c>
      <c r="Y91" s="48">
        <f t="shared" ref="Y91" si="2261">IF(X91&gt;0.05,0,100)</f>
        <v>100</v>
      </c>
      <c r="Z91" s="48">
        <f t="shared" ref="Z91" si="2262">IF(Z21=0,0,Z23/Z21)</f>
        <v>0</v>
      </c>
      <c r="AA91" s="48">
        <f t="shared" ref="AA91" si="2263">IF(Z91&gt;0.05,0,100)</f>
        <v>100</v>
      </c>
      <c r="AB91" s="48">
        <f t="shared" ref="AB91" si="2264">IF(AB21=0,0,AB23/AB21)</f>
        <v>0</v>
      </c>
      <c r="AC91" s="48">
        <f t="shared" ref="AC91" si="2265">IF(AB91&gt;0.05,0,100)</f>
        <v>100</v>
      </c>
      <c r="AD91" s="48">
        <f t="shared" ref="AD91" si="2266">IF(AD21=0,0,AD23/AD21)</f>
        <v>0</v>
      </c>
      <c r="AE91" s="48">
        <f t="shared" ref="AE91" si="2267">IF(AD91&gt;0.05,0,100)</f>
        <v>100</v>
      </c>
      <c r="AF91" s="48">
        <f t="shared" ref="AF91" si="2268">IF(AF21=0,0,AF23/AF21)</f>
        <v>0</v>
      </c>
      <c r="AG91" s="48">
        <f t="shared" ref="AG91" si="2269">IF(AF91&gt;0.05,0,100)</f>
        <v>100</v>
      </c>
      <c r="AH91" s="48">
        <f t="shared" ref="AH91" si="2270">IF(AH21=0,0,AH23/AH21)</f>
        <v>0</v>
      </c>
      <c r="AI91" s="48">
        <f t="shared" ref="AI91" si="2271">IF(AH91&gt;0.05,0,100)</f>
        <v>100</v>
      </c>
      <c r="AJ91" s="48">
        <f t="shared" ref="AJ91" si="2272">IF(AJ21=0,0,AJ23/AJ21)</f>
        <v>0</v>
      </c>
      <c r="AK91" s="48">
        <f t="shared" ref="AK91" si="2273">IF(AJ91&gt;0.05,0,100)</f>
        <v>100</v>
      </c>
      <c r="AL91" s="48">
        <f t="shared" ref="AL91" si="2274">IF(AL21=0,0,AL23/AL21)</f>
        <v>0</v>
      </c>
      <c r="AM91" s="48">
        <f t="shared" ref="AM91" si="2275">IF(AL91&gt;0.05,0,100)</f>
        <v>100</v>
      </c>
      <c r="AN91" s="51">
        <f t="shared" ref="AN91" si="2276">IF(AN21=0,0,AN23/AN21)</f>
        <v>0</v>
      </c>
      <c r="AO91" s="51">
        <f t="shared" ref="AO91" si="2277">IF(AN91&gt;0.05,0,100)</f>
        <v>100</v>
      </c>
      <c r="AP91" s="51">
        <f t="shared" ref="AP91" si="2278">IF(AP21=0,0,AP23/AP21)</f>
        <v>0</v>
      </c>
      <c r="AQ91" s="51">
        <f t="shared" ref="AQ91" si="2279">IF(AP91&gt;0.05,0,100)</f>
        <v>100</v>
      </c>
      <c r="AR91" s="48">
        <f t="shared" ref="AR91" si="2280">IF(AR21=0,0,AR23/AR21)</f>
        <v>0</v>
      </c>
      <c r="AS91" s="48">
        <f t="shared" ref="AS91" si="2281">IF(AR91&gt;0.05,0,100)</f>
        <v>100</v>
      </c>
      <c r="AT91" s="48">
        <f t="shared" ref="AT91" si="2282">IF(AT21=0,0,AT23/AT21)</f>
        <v>0</v>
      </c>
      <c r="AU91" s="48">
        <f t="shared" ref="AU91" si="2283">IF(AT91&gt;0.05,0,100)</f>
        <v>100</v>
      </c>
      <c r="AV91" s="48">
        <f t="shared" ref="AV91" si="2284">IF(AV21=0,0,AV23/AV21)</f>
        <v>0</v>
      </c>
      <c r="AW91" s="48">
        <f t="shared" ref="AW91" si="2285">IF(AV91&gt;0.05,0,100)</f>
        <v>100</v>
      </c>
      <c r="AX91" s="48">
        <f t="shared" ref="AX91" si="2286">IF(AX21=0,0,AX23/AX21)</f>
        <v>0</v>
      </c>
      <c r="AY91" s="48">
        <f t="shared" ref="AY91" si="2287">IF(AX91&gt;0.05,0,100)</f>
        <v>100</v>
      </c>
      <c r="AZ91" s="48">
        <f t="shared" ref="AZ91" si="2288">IF(AZ21=0,0,AZ23/AZ21)</f>
        <v>0</v>
      </c>
      <c r="BA91" s="48">
        <f t="shared" ref="BA91" si="2289">IF(AZ91&gt;0.05,0,100)</f>
        <v>100</v>
      </c>
      <c r="BB91" s="48">
        <f t="shared" ref="BB91" si="2290">IF(BB21=0,0,BB23/BB21)</f>
        <v>0</v>
      </c>
      <c r="BC91" s="48">
        <f t="shared" ref="BC91" si="2291">IF(BB91&gt;0.05,0,100)</f>
        <v>100</v>
      </c>
      <c r="BD91" s="48">
        <f t="shared" ref="BD91" si="2292">IF(BD21=0,0,BD23/BD21)</f>
        <v>0</v>
      </c>
      <c r="BE91" s="48">
        <f t="shared" ref="BE91" si="2293">IF(BD91&gt;0.05,0,100)</f>
        <v>100</v>
      </c>
      <c r="BF91" s="51">
        <f t="shared" ref="BF91" si="2294">IF(BF21=0,0,BF23/BF21)</f>
        <v>0</v>
      </c>
      <c r="BG91" s="51">
        <f t="shared" ref="BG91" si="2295">IF(BF91&gt;0.05,0,100)</f>
        <v>100</v>
      </c>
      <c r="BH91" s="48">
        <f t="shared" ref="BH91" si="2296">IF(BH21=0,0,BH23/BH21)</f>
        <v>0</v>
      </c>
      <c r="BI91" s="48">
        <f t="shared" ref="BI91" si="2297">IF(BH91&gt;0.05,0,100)</f>
        <v>100</v>
      </c>
      <c r="BJ91" s="48">
        <f t="shared" ref="BJ91" si="2298">IF(BJ21=0,0,BJ23/BJ21)</f>
        <v>0</v>
      </c>
      <c r="BK91" s="48">
        <f t="shared" ref="BK91" si="2299">IF(BJ91&gt;0.05,0,100)</f>
        <v>100</v>
      </c>
      <c r="BL91" s="48">
        <f t="shared" ref="BL91" si="2300">IF(BL21=0,0,BL23/BL21)</f>
        <v>0</v>
      </c>
      <c r="BM91" s="48">
        <f t="shared" ref="BM91" si="2301">IF(BL91&gt;0.05,0,100)</f>
        <v>100</v>
      </c>
      <c r="BN91" s="48">
        <f t="shared" ref="BN91" si="2302">IF(BN21=0,0,BN23/BN21)</f>
        <v>0</v>
      </c>
      <c r="BO91" s="48">
        <f t="shared" ref="BO91" si="2303">IF(BN91&gt;0.05,0,100)</f>
        <v>100</v>
      </c>
      <c r="BP91" s="48">
        <f t="shared" ref="BP91" si="2304">IF(BP21=0,0,BP23/BP21)</f>
        <v>0</v>
      </c>
      <c r="BQ91" s="48">
        <f t="shared" ref="BQ91" si="2305">IF(BP91&gt;0.05,0,100)</f>
        <v>100</v>
      </c>
      <c r="BR91" s="48">
        <f t="shared" ref="BR91" si="2306">IF(BR21=0,0,BR23/BR21)</f>
        <v>0</v>
      </c>
      <c r="BS91" s="48">
        <f t="shared" ref="BS91" si="2307">IF(BR91&gt;0.05,0,100)</f>
        <v>100</v>
      </c>
      <c r="BT91" s="48">
        <f t="shared" ref="BT91" si="2308">IF(BT21=0,0,BT23/BT21)</f>
        <v>0</v>
      </c>
      <c r="BU91" s="48">
        <f t="shared" ref="BU91" si="2309">IF(BT91&gt;0.05,0,100)</f>
        <v>100</v>
      </c>
      <c r="BV91" s="48">
        <f t="shared" ref="BV91" si="2310">IF(BV21=0,0,BV23/BV21)</f>
        <v>0</v>
      </c>
      <c r="BW91" s="48">
        <f t="shared" ref="BW91" si="2311">IF(BV91&gt;0.05,0,100)</f>
        <v>100</v>
      </c>
      <c r="BX91" s="48">
        <f t="shared" ref="BX91" si="2312">IF(BX21=0,0,BX23/BX21)</f>
        <v>0</v>
      </c>
      <c r="BY91" s="48">
        <f t="shared" ref="BY91" si="2313">IF(BX91&gt;0.05,0,100)</f>
        <v>100</v>
      </c>
      <c r="BZ91" s="48">
        <f t="shared" ref="BZ91" si="2314">IF(BZ21=0,0,BZ23/BZ21)</f>
        <v>0</v>
      </c>
      <c r="CA91" s="48">
        <f t="shared" ref="CA91" si="2315">IF(BZ91&gt;0.05,0,100)</f>
        <v>100</v>
      </c>
      <c r="CB91" s="48">
        <f t="shared" ref="CB91" si="2316">IF(CB21=0,0,CB23/CB21)</f>
        <v>0</v>
      </c>
      <c r="CC91" s="48">
        <f t="shared" ref="CC91" si="2317">IF(CB91&gt;0.05,0,100)</f>
        <v>100</v>
      </c>
      <c r="CD91" s="48">
        <f t="shared" ref="CD91" si="2318">IF(CD21=0,0,CD23/CD21)</f>
        <v>0</v>
      </c>
      <c r="CE91" s="48">
        <f t="shared" ref="CE91" si="2319">IF(CD91&gt;0.05,0,100)</f>
        <v>100</v>
      </c>
      <c r="CF91" s="48">
        <f t="shared" ref="CF91" si="2320">IF(CF21=0,0,CF23/CF21)</f>
        <v>0</v>
      </c>
      <c r="CG91" s="48">
        <f t="shared" ref="CG91" si="2321">IF(CF91&gt;0.05,0,100)</f>
        <v>100</v>
      </c>
      <c r="CH91" s="48">
        <f t="shared" ref="CH91" si="2322">IF(CH21=0,0,CH23/CH21)</f>
        <v>0</v>
      </c>
      <c r="CI91" s="48">
        <f t="shared" ref="CI91" si="2323">IF(CH91&gt;0.05,0,100)</f>
        <v>100</v>
      </c>
      <c r="CJ91" s="48">
        <f t="shared" ref="CJ91" si="2324">IF(CJ21=0,0,CJ23/CJ21)</f>
        <v>0</v>
      </c>
      <c r="CK91" s="48">
        <f t="shared" ref="CK91" si="2325">IF(CJ91&gt;0.05,0,100)</f>
        <v>100</v>
      </c>
      <c r="CL91" s="48">
        <f t="shared" ref="CL91" si="2326">IF(CL21=0,0,CL23/CL21)</f>
        <v>0</v>
      </c>
      <c r="CM91" s="48">
        <f t="shared" ref="CM91" si="2327">IF(CL91&gt;0.05,0,100)</f>
        <v>100</v>
      </c>
      <c r="CN91" s="48">
        <f t="shared" ref="CN91" si="2328">IF(CN21=0,0,CN23/CN21)</f>
        <v>0</v>
      </c>
      <c r="CO91" s="48">
        <f t="shared" ref="CO91" si="2329">IF(CN91&gt;0.05,0,100)</f>
        <v>100</v>
      </c>
      <c r="CP91" s="48">
        <f t="shared" ref="CP91" si="2330">IF(CP21=0,0,CP23/CP21)</f>
        <v>0</v>
      </c>
      <c r="CQ91" s="48">
        <f t="shared" ref="CQ91" si="2331">IF(CP91&gt;0.05,0,100)</f>
        <v>100</v>
      </c>
      <c r="CR91" s="48">
        <f t="shared" ref="CR91" si="2332">IF(CR21=0,0,CR23/CR21)</f>
        <v>0</v>
      </c>
      <c r="CS91" s="48">
        <f t="shared" ref="CS91" si="2333">IF(CR91&gt;0.05,0,100)</f>
        <v>100</v>
      </c>
      <c r="CT91" s="48">
        <f t="shared" ref="CT91" si="2334">IF(CT21=0,0,CT23/CT21)</f>
        <v>0</v>
      </c>
      <c r="CU91" s="48">
        <f t="shared" ref="CU91" si="2335">IF(CT91&gt;0.05,0,100)</f>
        <v>100</v>
      </c>
      <c r="CV91" s="48">
        <f t="shared" ref="CV91" si="2336">IF(CV21=0,0,CV23/CV21)</f>
        <v>0</v>
      </c>
      <c r="CW91" s="48">
        <f t="shared" ref="CW91" si="2337">IF(CV91&gt;0.05,0,100)</f>
        <v>100</v>
      </c>
      <c r="CX91" s="48">
        <f t="shared" ref="CX91" si="2338">IF(CX21=0,0,CX23/CX21)</f>
        <v>0</v>
      </c>
      <c r="CY91" s="48">
        <f t="shared" ref="CY91" si="2339">IF(CX91&gt;0.05,0,100)</f>
        <v>100</v>
      </c>
      <c r="CZ91" s="48">
        <f t="shared" ref="CZ91" si="2340">IF(CZ21=0,0,CZ23/CZ21)</f>
        <v>0</v>
      </c>
      <c r="DA91" s="48">
        <f t="shared" ref="DA91" si="2341">IF(CZ91&gt;0.05,0,100)</f>
        <v>100</v>
      </c>
      <c r="DB91" s="48">
        <f t="shared" ref="DB91" si="2342">IF(DB21=0,0,DB23/DB21)</f>
        <v>0</v>
      </c>
      <c r="DC91" s="48">
        <f t="shared" ref="DC91" si="2343">IF(DB91&gt;0.05,0,100)</f>
        <v>100</v>
      </c>
      <c r="DD91" s="48">
        <f t="shared" ref="DD91" si="2344">IF(DD21=0,0,DD23/DD21)</f>
        <v>0</v>
      </c>
      <c r="DE91" s="48">
        <f t="shared" ref="DE91" si="2345">IF(DD91&gt;0.05,0,100)</f>
        <v>100</v>
      </c>
      <c r="DF91" s="48">
        <f t="shared" ref="DF91" si="2346">IF(DF21=0,0,DF23/DF21)</f>
        <v>0</v>
      </c>
      <c r="DG91" s="48">
        <f t="shared" ref="DG91" si="2347">IF(DF91&gt;0.05,0,100)</f>
        <v>100</v>
      </c>
      <c r="DH91" s="48">
        <f t="shared" ref="DH91" si="2348">IF(DH21=0,0,DH23/DH21)</f>
        <v>0</v>
      </c>
      <c r="DI91" s="48">
        <f t="shared" ref="DI91" si="2349">IF(DH91&gt;0.05,0,100)</f>
        <v>100</v>
      </c>
      <c r="DJ91" s="48">
        <f t="shared" ref="DJ91" si="2350">IF(DJ21=0,0,DJ23/DJ21)</f>
        <v>0</v>
      </c>
      <c r="DK91" s="48">
        <f t="shared" ref="DK91" si="2351">IF(DJ91&gt;0.05,0,100)</f>
        <v>100</v>
      </c>
      <c r="DL91" s="48">
        <f t="shared" ref="DL91" si="2352">IF(DL21=0,0,DL23/DL21)</f>
        <v>0</v>
      </c>
      <c r="DM91" s="48">
        <f t="shared" ref="DM91" si="2353">IF(DL91&gt;0.05,0,100)</f>
        <v>100</v>
      </c>
      <c r="DN91" s="48">
        <f t="shared" ref="DN91" si="2354">IF(DN21=0,0,DN23/DN21)</f>
        <v>0</v>
      </c>
      <c r="DO91" s="48">
        <f t="shared" ref="DO91" si="2355">IF(DN91&gt;0.05,0,100)</f>
        <v>100</v>
      </c>
      <c r="DP91" s="48">
        <f t="shared" ref="DP91" si="2356">IF(DP21=0,0,DP23/DP21)</f>
        <v>0</v>
      </c>
      <c r="DQ91" s="48">
        <f t="shared" ref="DQ91" si="2357">IF(DP91&gt;0.05,0,100)</f>
        <v>100</v>
      </c>
      <c r="DR91" s="48">
        <f t="shared" ref="DR91" si="2358">IF(DR21=0,0,DR23/DR21)</f>
        <v>0</v>
      </c>
      <c r="DS91" s="48">
        <f t="shared" ref="DS91" si="2359">IF(DR91&gt;0.05,0,100)</f>
        <v>100</v>
      </c>
      <c r="DT91" s="48">
        <f t="shared" ref="DT91" si="2360">IF(DT21=0,0,DT23/DT21)</f>
        <v>0</v>
      </c>
      <c r="DU91" s="48">
        <f t="shared" ref="DU91" si="2361">IF(DT91&gt;0.05,0,100)</f>
        <v>100</v>
      </c>
      <c r="DV91" s="48">
        <f t="shared" ref="DV91" si="2362">IF(DV21=0,0,DV23/DV21)</f>
        <v>0</v>
      </c>
      <c r="DW91" s="48">
        <f t="shared" ref="DW91" si="2363">IF(DV91&gt;0.05,0,100)</f>
        <v>100</v>
      </c>
      <c r="DX91" s="48">
        <f t="shared" ref="DX91" si="2364">IF(DX21=0,0,DX23/DX21)</f>
        <v>0</v>
      </c>
      <c r="DY91" s="48">
        <f t="shared" ref="DY91" si="2365">IF(DX91&gt;0.05,0,100)</f>
        <v>100</v>
      </c>
      <c r="DZ91" s="48">
        <f t="shared" ref="DZ91" si="2366">IF(DZ21=0,0,DZ23/DZ21)</f>
        <v>0</v>
      </c>
      <c r="EA91" s="48">
        <f t="shared" ref="EA91" si="2367">IF(DZ91&gt;0.05,0,100)</f>
        <v>100</v>
      </c>
      <c r="EB91" s="48">
        <f t="shared" ref="EB91" si="2368">IF(EB21=0,0,EB23/EB21)</f>
        <v>0</v>
      </c>
      <c r="EC91" s="48">
        <f t="shared" ref="EC91" si="2369">IF(EB91&gt;0.05,0,100)</f>
        <v>100</v>
      </c>
      <c r="ED91" s="48">
        <f t="shared" ref="ED91" si="2370">IF(ED21=0,0,ED23/ED21)</f>
        <v>0</v>
      </c>
      <c r="EE91" s="48">
        <f t="shared" ref="EE91" si="2371">IF(ED91&gt;0.05,0,100)</f>
        <v>100</v>
      </c>
      <c r="EF91" s="48">
        <f t="shared" ref="EF91" si="2372">IF(EF21=0,0,EF23/EF21)</f>
        <v>0</v>
      </c>
      <c r="EG91" s="48">
        <f t="shared" ref="EG91" si="2373">IF(EF91&gt;0.05,0,100)</f>
        <v>100</v>
      </c>
      <c r="EH91" s="48">
        <f t="shared" ref="EH91" si="2374">IF(EH21=0,0,EH23/EH21)</f>
        <v>0</v>
      </c>
      <c r="EI91" s="48">
        <f t="shared" ref="EI91" si="2375">IF(EH91&gt;0.05,0,100)</f>
        <v>100</v>
      </c>
      <c r="EJ91" s="48">
        <f t="shared" ref="EJ91" si="2376">IF(EJ21=0,0,EJ23/EJ21)</f>
        <v>0</v>
      </c>
      <c r="EK91" s="48">
        <f t="shared" ref="EK91" si="2377">IF(EJ91&gt;0.05,0,100)</f>
        <v>100</v>
      </c>
      <c r="EL91" s="48">
        <f t="shared" ref="EL91" si="2378">IF(EL21=0,0,EL23/EL21)</f>
        <v>0</v>
      </c>
      <c r="EM91" s="48">
        <f t="shared" ref="EM91" si="2379">IF(EL91&gt;0.05,0,100)</f>
        <v>100</v>
      </c>
      <c r="EN91" s="48">
        <f t="shared" ref="EN91" si="2380">IF(EN21=0,0,EN23/EN21)</f>
        <v>0</v>
      </c>
      <c r="EO91" s="48">
        <f t="shared" ref="EO91" si="2381">IF(EN91&gt;0.05,0,100)</f>
        <v>100</v>
      </c>
      <c r="EP91" s="48">
        <f t="shared" ref="EP91" si="2382">IF(EP21=0,0,EP23/EP21)</f>
        <v>0</v>
      </c>
      <c r="EQ91" s="48">
        <f t="shared" ref="EQ91" si="2383">IF(EP91&gt;0.05,0,100)</f>
        <v>100</v>
      </c>
      <c r="ER91" s="48">
        <f t="shared" ref="ER91" si="2384">IF(ER21=0,0,ER23/ER21)</f>
        <v>0</v>
      </c>
      <c r="ES91" s="48">
        <f t="shared" ref="ES91" si="2385">IF(ER91&gt;0.05,0,100)</f>
        <v>100</v>
      </c>
      <c r="ET91" s="48">
        <f t="shared" ref="ET91" si="2386">IF(ET21=0,0,ET23/ET21)</f>
        <v>0</v>
      </c>
      <c r="EU91" s="48">
        <f t="shared" ref="EU91" si="2387">IF(ET91&gt;0.05,0,100)</f>
        <v>100</v>
      </c>
      <c r="EV91" s="48">
        <f t="shared" ref="EV91" si="2388">IF(EV21=0,0,EV23/EV21)</f>
        <v>0</v>
      </c>
      <c r="EW91" s="48">
        <f t="shared" ref="EW91" si="2389">IF(EV91&gt;0.05,0,100)</f>
        <v>100</v>
      </c>
      <c r="EX91" s="48">
        <f t="shared" ref="EX91" si="2390">IF(EX21=0,0,EX23/EX21)</f>
        <v>0</v>
      </c>
      <c r="EY91" s="48">
        <f t="shared" ref="EY91" si="2391">IF(EX91&gt;0.05,0,100)</f>
        <v>100</v>
      </c>
      <c r="EZ91" s="48">
        <f t="shared" ref="EZ91" si="2392">IF(EZ21=0,0,EZ23/EZ21)</f>
        <v>0</v>
      </c>
      <c r="FA91" s="48">
        <f t="shared" ref="FA91" si="2393">IF(EZ91&gt;0.05,0,100)</f>
        <v>100</v>
      </c>
    </row>
    <row r="92" spans="1:157" s="31" customFormat="1" ht="63" customHeight="1">
      <c r="A92" s="52"/>
      <c r="B92" s="52"/>
      <c r="C92" s="52"/>
      <c r="D92" s="45" t="s">
        <v>299</v>
      </c>
      <c r="E92" s="45">
        <v>0</v>
      </c>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51"/>
      <c r="AO92" s="51"/>
      <c r="AP92" s="51"/>
      <c r="AQ92" s="51"/>
      <c r="AR92" s="48"/>
      <c r="AS92" s="48"/>
      <c r="AT92" s="48"/>
      <c r="AU92" s="48"/>
      <c r="AV92" s="48"/>
      <c r="AW92" s="48"/>
      <c r="AX92" s="48"/>
      <c r="AY92" s="48"/>
      <c r="AZ92" s="48"/>
      <c r="BA92" s="48"/>
      <c r="BB92" s="48"/>
      <c r="BC92" s="48"/>
      <c r="BD92" s="48"/>
      <c r="BE92" s="48"/>
      <c r="BF92" s="51"/>
      <c r="BG92" s="51"/>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48"/>
      <c r="EK92" s="48"/>
      <c r="EL92" s="48"/>
      <c r="EM92" s="48"/>
      <c r="EN92" s="48"/>
      <c r="EO92" s="48"/>
      <c r="EP92" s="48"/>
      <c r="EQ92" s="48"/>
      <c r="ER92" s="48"/>
      <c r="ES92" s="48"/>
      <c r="ET92" s="48"/>
      <c r="EU92" s="48"/>
      <c r="EV92" s="48"/>
      <c r="EW92" s="48"/>
      <c r="EX92" s="48"/>
      <c r="EY92" s="48"/>
      <c r="EZ92" s="48"/>
      <c r="FA92" s="48"/>
    </row>
    <row r="93" spans="1:157" s="32" customFormat="1" ht="39" customHeight="1">
      <c r="A93" s="8"/>
      <c r="B93" s="73" t="s">
        <v>338</v>
      </c>
      <c r="C93" s="74"/>
      <c r="D93" s="74"/>
      <c r="E93" s="75"/>
      <c r="F93" s="39">
        <f>F94*0.2+F97*0.2+F99*0.2+F101*0.2+F103*0.2</f>
        <v>0.4325335681267885</v>
      </c>
      <c r="G93" s="39">
        <f t="shared" ref="G93:BR93" si="2394">G94*0.2+G97*0.2+G99*0.2+G101*0.2+G103*0.2</f>
        <v>96.746643187321155</v>
      </c>
      <c r="H93" s="39">
        <f t="shared" si="2394"/>
        <v>0.40503144654088052</v>
      </c>
      <c r="I93" s="39">
        <f t="shared" si="2394"/>
        <v>100</v>
      </c>
      <c r="J93" s="39">
        <f t="shared" si="2394"/>
        <v>0.48882728028832828</v>
      </c>
      <c r="K93" s="39">
        <f t="shared" si="2394"/>
        <v>91.117271971167185</v>
      </c>
      <c r="L93" s="39">
        <f t="shared" si="2394"/>
        <v>0.47437661046523427</v>
      </c>
      <c r="M93" s="39">
        <f t="shared" si="2394"/>
        <v>92.562338953476569</v>
      </c>
      <c r="N93" s="39">
        <f t="shared" si="2394"/>
        <v>0.44787158482882716</v>
      </c>
      <c r="O93" s="39">
        <f t="shared" si="2394"/>
        <v>95.212841517117283</v>
      </c>
      <c r="P93" s="39">
        <f t="shared" si="2394"/>
        <v>0.44826773169088641</v>
      </c>
      <c r="Q93" s="39">
        <f t="shared" si="2394"/>
        <v>95.173226830911375</v>
      </c>
      <c r="R93" s="39">
        <f t="shared" si="2394"/>
        <v>0.50303249969795827</v>
      </c>
      <c r="S93" s="39">
        <f t="shared" si="2394"/>
        <v>89.696750030204186</v>
      </c>
      <c r="T93" s="39">
        <f t="shared" si="2394"/>
        <v>0.44343434343434346</v>
      </c>
      <c r="U93" s="39">
        <f t="shared" si="2394"/>
        <v>95.656565656565661</v>
      </c>
      <c r="V93" s="39">
        <f t="shared" si="2394"/>
        <v>0.48711813267401421</v>
      </c>
      <c r="W93" s="39">
        <f t="shared" si="2394"/>
        <v>91.288186732598575</v>
      </c>
      <c r="X93" s="39">
        <f t="shared" si="2394"/>
        <v>0.50825237367932108</v>
      </c>
      <c r="Y93" s="39">
        <f t="shared" si="2394"/>
        <v>89.174762632067896</v>
      </c>
      <c r="Z93" s="39">
        <f t="shared" si="2394"/>
        <v>0.42444975124378115</v>
      </c>
      <c r="AA93" s="39">
        <f t="shared" si="2394"/>
        <v>97.555024875621896</v>
      </c>
      <c r="AB93" s="39">
        <f t="shared" si="2394"/>
        <v>0.46172201392608464</v>
      </c>
      <c r="AC93" s="39">
        <f t="shared" si="2394"/>
        <v>93.827798607391543</v>
      </c>
      <c r="AD93" s="39">
        <f t="shared" si="2394"/>
        <v>0.41726796176379899</v>
      </c>
      <c r="AE93" s="39">
        <f t="shared" si="2394"/>
        <v>98.273203823620108</v>
      </c>
      <c r="AF93" s="39">
        <f t="shared" si="2394"/>
        <v>0.36896432282646346</v>
      </c>
      <c r="AG93" s="39">
        <f t="shared" si="2394"/>
        <v>63.103567717353656</v>
      </c>
      <c r="AH93" s="39">
        <f t="shared" si="2394"/>
        <v>0.41669339748730289</v>
      </c>
      <c r="AI93" s="39">
        <f t="shared" si="2394"/>
        <v>98.33066025126972</v>
      </c>
      <c r="AJ93" s="39">
        <f t="shared" si="2394"/>
        <v>0.68343800648298214</v>
      </c>
      <c r="AK93" s="39">
        <f t="shared" si="2394"/>
        <v>71.656199351701787</v>
      </c>
      <c r="AL93" s="39">
        <f t="shared" si="2394"/>
        <v>0.33338373407133071</v>
      </c>
      <c r="AM93" s="39">
        <f t="shared" si="2394"/>
        <v>100</v>
      </c>
      <c r="AN93" s="39">
        <f t="shared" si="2394"/>
        <v>0.41060093940528997</v>
      </c>
      <c r="AO93" s="39">
        <f t="shared" si="2394"/>
        <v>89.675333033013715</v>
      </c>
      <c r="AP93" s="39">
        <f t="shared" si="2394"/>
        <v>0.45</v>
      </c>
      <c r="AQ93" s="39">
        <f t="shared" si="2394"/>
        <v>60</v>
      </c>
      <c r="AR93" s="39">
        <f t="shared" si="2394"/>
        <v>0.40387481698168592</v>
      </c>
      <c r="AS93" s="39">
        <f t="shared" si="2394"/>
        <v>98.786005258140008</v>
      </c>
      <c r="AT93" s="39">
        <f t="shared" si="2394"/>
        <v>0.14446707399864223</v>
      </c>
      <c r="AU93" s="39">
        <f t="shared" si="2394"/>
        <v>45.553292600135777</v>
      </c>
      <c r="AV93" s="39">
        <f t="shared" si="2394"/>
        <v>0.2</v>
      </c>
      <c r="AW93" s="39">
        <f t="shared" si="2394"/>
        <v>40</v>
      </c>
      <c r="AX93" s="39">
        <f t="shared" si="2394"/>
        <v>0.4</v>
      </c>
      <c r="AY93" s="39">
        <f t="shared" si="2394"/>
        <v>60</v>
      </c>
      <c r="AZ93" s="39">
        <f t="shared" si="2394"/>
        <v>0.47308933728458447</v>
      </c>
      <c r="BA93" s="39">
        <f t="shared" si="2394"/>
        <v>92.691066271541558</v>
      </c>
      <c r="BB93" s="39">
        <f t="shared" si="2394"/>
        <v>0.34231216561991162</v>
      </c>
      <c r="BC93" s="39">
        <f t="shared" si="2394"/>
        <v>65.768783438008839</v>
      </c>
      <c r="BD93" s="39">
        <f t="shared" si="2394"/>
        <v>0.24822852902986459</v>
      </c>
      <c r="BE93" s="39">
        <f t="shared" si="2394"/>
        <v>95</v>
      </c>
      <c r="BF93" s="46">
        <f t="shared" si="2394"/>
        <v>0.44017740560489488</v>
      </c>
      <c r="BG93" s="46">
        <f t="shared" si="2394"/>
        <v>96.030819367857646</v>
      </c>
      <c r="BH93" s="39">
        <f t="shared" si="2394"/>
        <v>0.361775809702234</v>
      </c>
      <c r="BI93" s="39">
        <f t="shared" si="2394"/>
        <v>63.822419029776604</v>
      </c>
      <c r="BJ93" s="39">
        <f t="shared" si="2394"/>
        <v>0.50699777825319359</v>
      </c>
      <c r="BK93" s="39">
        <f t="shared" si="2394"/>
        <v>85.891298870845844</v>
      </c>
      <c r="BL93" s="39">
        <f t="shared" si="2394"/>
        <v>0.4</v>
      </c>
      <c r="BM93" s="39">
        <f t="shared" si="2394"/>
        <v>60</v>
      </c>
      <c r="BN93" s="39">
        <f t="shared" si="2394"/>
        <v>0.4</v>
      </c>
      <c r="BO93" s="39">
        <f t="shared" si="2394"/>
        <v>60</v>
      </c>
      <c r="BP93" s="39">
        <f t="shared" si="2394"/>
        <v>0.4</v>
      </c>
      <c r="BQ93" s="39">
        <f t="shared" si="2394"/>
        <v>60</v>
      </c>
      <c r="BR93" s="39">
        <f t="shared" si="2394"/>
        <v>0.4</v>
      </c>
      <c r="BS93" s="39">
        <f t="shared" ref="BS93:ED93" si="2395">BS94*0.2+BS97*0.2+BS99*0.2+BS101*0.2+BS103*0.2</f>
        <v>60</v>
      </c>
      <c r="BT93" s="39">
        <f t="shared" si="2395"/>
        <v>0.4</v>
      </c>
      <c r="BU93" s="39">
        <f t="shared" si="2395"/>
        <v>60</v>
      </c>
      <c r="BV93" s="39">
        <f t="shared" si="2395"/>
        <v>0.4</v>
      </c>
      <c r="BW93" s="39">
        <f t="shared" si="2395"/>
        <v>60</v>
      </c>
      <c r="BX93" s="39">
        <f t="shared" si="2395"/>
        <v>0.4</v>
      </c>
      <c r="BY93" s="39">
        <f t="shared" si="2395"/>
        <v>60</v>
      </c>
      <c r="BZ93" s="39">
        <f t="shared" si="2395"/>
        <v>0.4</v>
      </c>
      <c r="CA93" s="39">
        <f t="shared" si="2395"/>
        <v>60</v>
      </c>
      <c r="CB93" s="39">
        <f t="shared" si="2395"/>
        <v>0.4</v>
      </c>
      <c r="CC93" s="39">
        <f t="shared" si="2395"/>
        <v>60</v>
      </c>
      <c r="CD93" s="39">
        <f t="shared" si="2395"/>
        <v>0.3657696669759769</v>
      </c>
      <c r="CE93" s="39">
        <f t="shared" si="2395"/>
        <v>63.42303330240231</v>
      </c>
      <c r="CF93" s="39">
        <f t="shared" si="2395"/>
        <v>0.28203732503888024</v>
      </c>
      <c r="CG93" s="39">
        <f t="shared" si="2395"/>
        <v>71.796267496111966</v>
      </c>
      <c r="CH93" s="39">
        <f t="shared" si="2395"/>
        <v>0.4</v>
      </c>
      <c r="CI93" s="39">
        <f t="shared" si="2395"/>
        <v>60</v>
      </c>
      <c r="CJ93" s="39">
        <f t="shared" si="2395"/>
        <v>0.4</v>
      </c>
      <c r="CK93" s="39">
        <f t="shared" si="2395"/>
        <v>60</v>
      </c>
      <c r="CL93" s="39">
        <f t="shared" si="2395"/>
        <v>0.4</v>
      </c>
      <c r="CM93" s="39">
        <f t="shared" si="2395"/>
        <v>60</v>
      </c>
      <c r="CN93" s="39">
        <f t="shared" si="2395"/>
        <v>0.4</v>
      </c>
      <c r="CO93" s="39">
        <f t="shared" si="2395"/>
        <v>60</v>
      </c>
      <c r="CP93" s="39">
        <f t="shared" si="2395"/>
        <v>0.4</v>
      </c>
      <c r="CQ93" s="39">
        <f t="shared" si="2395"/>
        <v>60</v>
      </c>
      <c r="CR93" s="39">
        <f t="shared" si="2395"/>
        <v>0.29504132231404961</v>
      </c>
      <c r="CS93" s="39">
        <f t="shared" si="2395"/>
        <v>70.495867768595048</v>
      </c>
      <c r="CT93" s="39">
        <f t="shared" si="2395"/>
        <v>0.19789934354485778</v>
      </c>
      <c r="CU93" s="39">
        <f t="shared" si="2395"/>
        <v>40.21006564551422</v>
      </c>
      <c r="CV93" s="39">
        <f t="shared" si="2395"/>
        <v>0.31096557320041729</v>
      </c>
      <c r="CW93" s="39">
        <f t="shared" si="2395"/>
        <v>68.903442679958275</v>
      </c>
      <c r="CX93" s="39">
        <f t="shared" si="2395"/>
        <v>0.32304625199362047</v>
      </c>
      <c r="CY93" s="39">
        <f t="shared" si="2395"/>
        <v>67.69537480063795</v>
      </c>
      <c r="CZ93" s="39">
        <f t="shared" si="2395"/>
        <v>0.34341999370166909</v>
      </c>
      <c r="DA93" s="39">
        <f t="shared" si="2395"/>
        <v>65.658000629833097</v>
      </c>
      <c r="DB93" s="39">
        <f t="shared" si="2395"/>
        <v>0.50571173621880128</v>
      </c>
      <c r="DC93" s="39">
        <f t="shared" si="2395"/>
        <v>89.428826378119879</v>
      </c>
      <c r="DD93" s="39">
        <f t="shared" si="2395"/>
        <v>0.29868707435231345</v>
      </c>
      <c r="DE93" s="39">
        <f t="shared" si="2395"/>
        <v>70.131292564768657</v>
      </c>
      <c r="DF93" s="39">
        <f t="shared" si="2395"/>
        <v>0.33941334256294886</v>
      </c>
      <c r="DG93" s="39">
        <f t="shared" si="2395"/>
        <v>66.05866574370512</v>
      </c>
      <c r="DH93" s="39">
        <f t="shared" si="2395"/>
        <v>0.52707588622699286</v>
      </c>
      <c r="DI93" s="39">
        <f t="shared" si="2395"/>
        <v>87.292411377300709</v>
      </c>
      <c r="DJ93" s="39">
        <f t="shared" si="2395"/>
        <v>0.37344334433443349</v>
      </c>
      <c r="DK93" s="39">
        <f t="shared" si="2395"/>
        <v>62.655665566556657</v>
      </c>
      <c r="DL93" s="39">
        <f t="shared" si="2395"/>
        <v>0.4</v>
      </c>
      <c r="DM93" s="39">
        <f t="shared" si="2395"/>
        <v>60</v>
      </c>
      <c r="DN93" s="39">
        <f t="shared" si="2395"/>
        <v>0.33061020930195151</v>
      </c>
      <c r="DO93" s="39">
        <f t="shared" si="2395"/>
        <v>66.938979069804859</v>
      </c>
      <c r="DP93" s="39">
        <f t="shared" si="2395"/>
        <v>0.33143224537649862</v>
      </c>
      <c r="DQ93" s="39">
        <f t="shared" si="2395"/>
        <v>66.856775462350129</v>
      </c>
      <c r="DR93" s="39">
        <f t="shared" si="2395"/>
        <v>0.33381143622107479</v>
      </c>
      <c r="DS93" s="39">
        <f t="shared" si="2395"/>
        <v>66.618856377892527</v>
      </c>
      <c r="DT93" s="39">
        <f t="shared" si="2395"/>
        <v>0.45791776027996506</v>
      </c>
      <c r="DU93" s="39">
        <f t="shared" si="2395"/>
        <v>94.208223972003509</v>
      </c>
      <c r="DV93" s="39">
        <f t="shared" si="2395"/>
        <v>0.37190238816668297</v>
      </c>
      <c r="DW93" s="39">
        <f t="shared" si="2395"/>
        <v>62.809761183331702</v>
      </c>
      <c r="DX93" s="39">
        <f t="shared" si="2395"/>
        <v>0.29705116058739933</v>
      </c>
      <c r="DY93" s="39">
        <f t="shared" si="2395"/>
        <v>70.294883941260068</v>
      </c>
      <c r="DZ93" s="39">
        <f t="shared" si="2395"/>
        <v>0.55279054497701907</v>
      </c>
      <c r="EA93" s="39">
        <f t="shared" si="2395"/>
        <v>84.720945502298093</v>
      </c>
      <c r="EB93" s="39">
        <f t="shared" si="2395"/>
        <v>0.3819729004385678</v>
      </c>
      <c r="EC93" s="39">
        <f t="shared" si="2395"/>
        <v>61.802709956143218</v>
      </c>
      <c r="ED93" s="39">
        <f t="shared" si="2395"/>
        <v>0.53769722814498944</v>
      </c>
      <c r="EE93" s="39">
        <f t="shared" ref="EE93:FA93" si="2396">EE94*0.2+EE97*0.2+EE99*0.2+EE101*0.2+EE103*0.2</f>
        <v>86.230277185501066</v>
      </c>
      <c r="EF93" s="39">
        <f t="shared" si="2396"/>
        <v>0.51050930545312578</v>
      </c>
      <c r="EG93" s="39">
        <f t="shared" si="2396"/>
        <v>88.949069454687432</v>
      </c>
      <c r="EH93" s="39">
        <f t="shared" si="2396"/>
        <v>0.32683889322259441</v>
      </c>
      <c r="EI93" s="39">
        <f t="shared" si="2396"/>
        <v>67.316110677740568</v>
      </c>
      <c r="EJ93" s="39">
        <f t="shared" si="2396"/>
        <v>0.33482553114053049</v>
      </c>
      <c r="EK93" s="39">
        <f t="shared" si="2396"/>
        <v>66.517446885946953</v>
      </c>
      <c r="EL93" s="39">
        <f t="shared" si="2396"/>
        <v>0.31659210021730799</v>
      </c>
      <c r="EM93" s="39">
        <f t="shared" si="2396"/>
        <v>68.340789978269214</v>
      </c>
      <c r="EN93" s="39">
        <f t="shared" si="2396"/>
        <v>0.35646687697160884</v>
      </c>
      <c r="EO93" s="39">
        <f t="shared" si="2396"/>
        <v>64.353312302839115</v>
      </c>
      <c r="EP93" s="39">
        <f t="shared" si="2396"/>
        <v>0.263181222134802</v>
      </c>
      <c r="EQ93" s="39">
        <f t="shared" si="2396"/>
        <v>73.681877786519806</v>
      </c>
      <c r="ER93" s="39">
        <f t="shared" si="2396"/>
        <v>0.33224995811693753</v>
      </c>
      <c r="ES93" s="39">
        <f t="shared" si="2396"/>
        <v>66.775004188306241</v>
      </c>
      <c r="ET93" s="39">
        <f t="shared" si="2396"/>
        <v>0.33751818446319465</v>
      </c>
      <c r="EU93" s="39">
        <f t="shared" si="2396"/>
        <v>66.248181553680539</v>
      </c>
      <c r="EV93" s="39">
        <f t="shared" si="2396"/>
        <v>0</v>
      </c>
      <c r="EW93" s="39">
        <f t="shared" si="2396"/>
        <v>60</v>
      </c>
      <c r="EX93" s="39">
        <f t="shared" si="2396"/>
        <v>0</v>
      </c>
      <c r="EY93" s="39">
        <f t="shared" si="2396"/>
        <v>60</v>
      </c>
      <c r="EZ93" s="39">
        <f t="shared" si="2396"/>
        <v>0</v>
      </c>
      <c r="FA93" s="39">
        <f t="shared" si="2396"/>
        <v>60</v>
      </c>
    </row>
    <row r="94" spans="1:157" s="31" customFormat="1" ht="57" customHeight="1">
      <c r="A94" s="52">
        <v>1</v>
      </c>
      <c r="B94" s="52" t="s">
        <v>301</v>
      </c>
      <c r="C94" s="52" t="s">
        <v>302</v>
      </c>
      <c r="D94" s="27" t="s">
        <v>303</v>
      </c>
      <c r="E94" s="27">
        <v>100</v>
      </c>
      <c r="F94" s="51">
        <f>IF(F18=0,0,F17/F18)</f>
        <v>1</v>
      </c>
      <c r="G94" s="51">
        <f>IF(F94&lt;0.15,0,IF(F94&lt;0.3,75,IF(F94&gt;=0.3,100)))</f>
        <v>100</v>
      </c>
      <c r="H94" s="51">
        <f t="shared" ref="H94" si="2397">IF(H18=0,0,H17/H18)</f>
        <v>1</v>
      </c>
      <c r="I94" s="51">
        <f t="shared" ref="I94" si="2398">IF(H94&lt;0.15,0,IF(H94&lt;0.3,75,IF(H94&gt;=0.3,100)))</f>
        <v>100</v>
      </c>
      <c r="J94" s="51">
        <f t="shared" ref="J94" si="2399">IF(J18=0,0,J17/J18)</f>
        <v>1</v>
      </c>
      <c r="K94" s="51">
        <f t="shared" ref="K94:BU94" si="2400">IF(J94&lt;0.15,0,IF(J94&lt;0.3,75,IF(J94&gt;=0.3,100)))</f>
        <v>100</v>
      </c>
      <c r="L94" s="51">
        <f t="shared" ref="L94" si="2401">IF(L18=0,0,L17/L18)</f>
        <v>1</v>
      </c>
      <c r="M94" s="51">
        <f t="shared" si="2400"/>
        <v>100</v>
      </c>
      <c r="N94" s="51">
        <f t="shared" ref="N94" si="2402">IF(N18=0,0,N17/N18)</f>
        <v>1</v>
      </c>
      <c r="O94" s="51">
        <f t="shared" si="2400"/>
        <v>100</v>
      </c>
      <c r="P94" s="51">
        <f t="shared" ref="P94" si="2403">IF(P18=0,0,P17/P18)</f>
        <v>1</v>
      </c>
      <c r="Q94" s="51">
        <f t="shared" si="2400"/>
        <v>100</v>
      </c>
      <c r="R94" s="51">
        <f t="shared" ref="R94" si="2404">IF(R18=0,0,R17/R18)</f>
        <v>1</v>
      </c>
      <c r="S94" s="51">
        <f t="shared" si="2400"/>
        <v>100</v>
      </c>
      <c r="T94" s="51">
        <f t="shared" ref="T94" si="2405">IF(T18=0,0,T17/T18)</f>
        <v>1</v>
      </c>
      <c r="U94" s="51">
        <f t="shared" si="2400"/>
        <v>100</v>
      </c>
      <c r="V94" s="51">
        <f t="shared" ref="V94" si="2406">IF(V18=0,0,V17/V18)</f>
        <v>1</v>
      </c>
      <c r="W94" s="51">
        <f t="shared" si="2400"/>
        <v>100</v>
      </c>
      <c r="X94" s="51">
        <f t="shared" ref="X94" si="2407">IF(X18=0,0,X17/X18)</f>
        <v>1</v>
      </c>
      <c r="Y94" s="51">
        <f t="shared" si="2400"/>
        <v>100</v>
      </c>
      <c r="Z94" s="51">
        <f t="shared" ref="Z94" si="2408">IF(Z18=0,0,Z17/Z18)</f>
        <v>1</v>
      </c>
      <c r="AA94" s="51">
        <f t="shared" si="2400"/>
        <v>100</v>
      </c>
      <c r="AB94" s="51">
        <f t="shared" ref="AB94" si="2409">IF(AB18=0,0,AB17/AB18)</f>
        <v>1</v>
      </c>
      <c r="AC94" s="51">
        <f t="shared" si="2400"/>
        <v>100</v>
      </c>
      <c r="AD94" s="51">
        <f t="shared" ref="AD94" si="2410">IF(AD18=0,0,AD17/AD18)</f>
        <v>1</v>
      </c>
      <c r="AE94" s="51">
        <f t="shared" si="2400"/>
        <v>100</v>
      </c>
      <c r="AF94" s="51">
        <f t="shared" ref="AF94" si="2411">IF(AF18=0,0,AF17/AF18)</f>
        <v>0</v>
      </c>
      <c r="AG94" s="51">
        <f t="shared" si="2400"/>
        <v>0</v>
      </c>
      <c r="AH94" s="51">
        <f t="shared" ref="AH94" si="2412">IF(AH18=0,0,AH17/AH18)</f>
        <v>1</v>
      </c>
      <c r="AI94" s="51">
        <f t="shared" si="2400"/>
        <v>100</v>
      </c>
      <c r="AJ94" s="51">
        <f t="shared" ref="AJ94" si="2413">IF(AJ18=0,0,AJ17/AJ18)</f>
        <v>1</v>
      </c>
      <c r="AK94" s="51">
        <f t="shared" si="2400"/>
        <v>100</v>
      </c>
      <c r="AL94" s="51">
        <f t="shared" ref="AL94" si="2414">IF(AL18=0,0,AL17/AL18)</f>
        <v>0.61694135923595772</v>
      </c>
      <c r="AM94" s="51">
        <f t="shared" si="2400"/>
        <v>100</v>
      </c>
      <c r="AN94" s="51">
        <f t="shared" ref="AN94" si="2415">IF(AN18=0,0,AN17/AN18)</f>
        <v>0.28677134867713489</v>
      </c>
      <c r="AO94" s="51">
        <f t="shared" si="2400"/>
        <v>75</v>
      </c>
      <c r="AP94" s="51">
        <f t="shared" ref="AP94" si="2416">IF(AP18=0,0,AP17/AP18)</f>
        <v>0</v>
      </c>
      <c r="AQ94" s="51">
        <f t="shared" si="2400"/>
        <v>0</v>
      </c>
      <c r="AR94" s="51">
        <f t="shared" ref="AR94" si="2417">IF(AR18=0,0,AR17/AR18)</f>
        <v>0.95338153875525022</v>
      </c>
      <c r="AS94" s="51">
        <f t="shared" si="2400"/>
        <v>100</v>
      </c>
      <c r="AT94" s="51">
        <f t="shared" ref="AT94" si="2418">IF(AT18=0,0,AT17/AT18)</f>
        <v>0</v>
      </c>
      <c r="AU94" s="51">
        <f t="shared" si="2400"/>
        <v>0</v>
      </c>
      <c r="AV94" s="51">
        <f t="shared" ref="AV94" si="2419">IF(AV18=0,0,AV17/AV18)</f>
        <v>0</v>
      </c>
      <c r="AW94" s="51">
        <f t="shared" si="2400"/>
        <v>0</v>
      </c>
      <c r="AX94" s="51">
        <f t="shared" ref="AX94" si="2420">IF(AX18=0,0,AX17/AX18)</f>
        <v>0</v>
      </c>
      <c r="AY94" s="51">
        <f t="shared" si="2400"/>
        <v>0</v>
      </c>
      <c r="AZ94" s="51">
        <f t="shared" ref="AZ94" si="2421">IF(AZ18=0,0,AZ17/AZ18)</f>
        <v>1</v>
      </c>
      <c r="BA94" s="51">
        <f t="shared" si="2400"/>
        <v>100</v>
      </c>
      <c r="BB94" s="51">
        <f t="shared" ref="BB94" si="2422">IF(BB18=0,0,BB17/BB18)</f>
        <v>0</v>
      </c>
      <c r="BC94" s="51">
        <f t="shared" si="2400"/>
        <v>0</v>
      </c>
      <c r="BD94" s="51">
        <f t="shared" ref="BD94" si="2423">IF(BD18=0,0,BD17/BD18)</f>
        <v>0.24114264514932293</v>
      </c>
      <c r="BE94" s="51">
        <f t="shared" si="2400"/>
        <v>75</v>
      </c>
      <c r="BF94" s="51">
        <f t="shared" ref="BF94" si="2424">IF(BF18=0,0,BF17/BF18)</f>
        <v>1</v>
      </c>
      <c r="BG94" s="51">
        <f t="shared" si="2400"/>
        <v>100</v>
      </c>
      <c r="BH94" s="51">
        <f t="shared" ref="BH94" si="2425">IF(BH18=0,0,BH17/BH18)</f>
        <v>0</v>
      </c>
      <c r="BI94" s="51">
        <f t="shared" si="2400"/>
        <v>0</v>
      </c>
      <c r="BJ94" s="51">
        <f t="shared" ref="BJ94" si="2426">IF(BJ18=0,0,BJ17/BJ18)</f>
        <v>0.82955383480825962</v>
      </c>
      <c r="BK94" s="51">
        <f t="shared" si="2400"/>
        <v>100</v>
      </c>
      <c r="BL94" s="51">
        <f t="shared" ref="BL94" si="2427">IF(BL18=0,0,BL17/BL18)</f>
        <v>0</v>
      </c>
      <c r="BM94" s="51">
        <f t="shared" si="2400"/>
        <v>0</v>
      </c>
      <c r="BN94" s="51">
        <f t="shared" ref="BN94" si="2428">IF(BN18=0,0,BN17/BN18)</f>
        <v>0</v>
      </c>
      <c r="BO94" s="51">
        <f t="shared" si="2400"/>
        <v>0</v>
      </c>
      <c r="BP94" s="51">
        <f t="shared" ref="BP94" si="2429">IF(BP18=0,0,BP17/BP18)</f>
        <v>0</v>
      </c>
      <c r="BQ94" s="51">
        <f t="shared" si="2400"/>
        <v>0</v>
      </c>
      <c r="BR94" s="51">
        <f t="shared" ref="BR94" si="2430">IF(BR18=0,0,BR17/BR18)</f>
        <v>0</v>
      </c>
      <c r="BS94" s="51">
        <f t="shared" si="2400"/>
        <v>0</v>
      </c>
      <c r="BT94" s="51">
        <f t="shared" ref="BT94" si="2431">IF(BT18=0,0,BT17/BT18)</f>
        <v>0</v>
      </c>
      <c r="BU94" s="51">
        <f t="shared" si="2400"/>
        <v>0</v>
      </c>
      <c r="BV94" s="51">
        <f t="shared" ref="BV94" si="2432">IF(BV18=0,0,BV17/BV18)</f>
        <v>0</v>
      </c>
      <c r="BW94" s="51">
        <f t="shared" ref="BW94:EG94" si="2433">IF(BV94&lt;0.15,0,IF(BV94&lt;0.3,75,IF(BV94&gt;=0.3,100)))</f>
        <v>0</v>
      </c>
      <c r="BX94" s="51">
        <f t="shared" ref="BX94" si="2434">IF(BX18=0,0,BX17/BX18)</f>
        <v>0</v>
      </c>
      <c r="BY94" s="51">
        <f t="shared" si="2433"/>
        <v>0</v>
      </c>
      <c r="BZ94" s="51">
        <f t="shared" ref="BZ94" si="2435">IF(BZ18=0,0,BZ17/BZ18)</f>
        <v>0</v>
      </c>
      <c r="CA94" s="51">
        <f t="shared" si="2433"/>
        <v>0</v>
      </c>
      <c r="CB94" s="51">
        <f t="shared" ref="CB94" si="2436">IF(CB18=0,0,CB17/CB18)</f>
        <v>0</v>
      </c>
      <c r="CC94" s="51">
        <f t="shared" si="2433"/>
        <v>0</v>
      </c>
      <c r="CD94" s="51">
        <f t="shared" ref="CD94" si="2437">IF(CD18=0,0,CD17/CD18)</f>
        <v>0</v>
      </c>
      <c r="CE94" s="51">
        <f t="shared" si="2433"/>
        <v>0</v>
      </c>
      <c r="CF94" s="51">
        <f t="shared" ref="CF94" si="2438">IF(CF18=0,0,CF17/CF18)</f>
        <v>0</v>
      </c>
      <c r="CG94" s="51">
        <f t="shared" si="2433"/>
        <v>0</v>
      </c>
      <c r="CH94" s="51">
        <f t="shared" ref="CH94" si="2439">IF(CH18=0,0,CH17/CH18)</f>
        <v>0</v>
      </c>
      <c r="CI94" s="51">
        <f t="shared" si="2433"/>
        <v>0</v>
      </c>
      <c r="CJ94" s="51">
        <f t="shared" ref="CJ94" si="2440">IF(CJ18=0,0,CJ17/CJ18)</f>
        <v>0</v>
      </c>
      <c r="CK94" s="51">
        <f t="shared" si="2433"/>
        <v>0</v>
      </c>
      <c r="CL94" s="51">
        <f t="shared" ref="CL94" si="2441">IF(CL18=0,0,CL17/CL18)</f>
        <v>0</v>
      </c>
      <c r="CM94" s="51">
        <f t="shared" si="2433"/>
        <v>0</v>
      </c>
      <c r="CN94" s="51">
        <f t="shared" ref="CN94" si="2442">IF(CN18=0,0,CN17/CN18)</f>
        <v>0</v>
      </c>
      <c r="CO94" s="51">
        <f t="shared" si="2433"/>
        <v>0</v>
      </c>
      <c r="CP94" s="51">
        <f t="shared" ref="CP94" si="2443">IF(CP18=0,0,CP17/CP18)</f>
        <v>0</v>
      </c>
      <c r="CQ94" s="51">
        <f t="shared" si="2433"/>
        <v>0</v>
      </c>
      <c r="CR94" s="51">
        <f t="shared" ref="CR94" si="2444">IF(CR18=0,0,CR17/CR18)</f>
        <v>0</v>
      </c>
      <c r="CS94" s="51">
        <f t="shared" si="2433"/>
        <v>0</v>
      </c>
      <c r="CT94" s="51">
        <f t="shared" ref="CT94" si="2445">IF(CT18=0,0,CT17/CT18)</f>
        <v>0</v>
      </c>
      <c r="CU94" s="51">
        <f t="shared" si="2433"/>
        <v>0</v>
      </c>
      <c r="CV94" s="51">
        <f t="shared" ref="CV94" si="2446">IF(CV18=0,0,CV17/CV18)</f>
        <v>0</v>
      </c>
      <c r="CW94" s="51">
        <f t="shared" si="2433"/>
        <v>0</v>
      </c>
      <c r="CX94" s="51">
        <f t="shared" ref="CX94" si="2447">IF(CX18=0,0,CX17/CX18)</f>
        <v>0</v>
      </c>
      <c r="CY94" s="51">
        <f t="shared" si="2433"/>
        <v>0</v>
      </c>
      <c r="CZ94" s="51">
        <f t="shared" ref="CZ94" si="2448">IF(CZ18=0,0,CZ17/CZ18)</f>
        <v>0</v>
      </c>
      <c r="DA94" s="51">
        <f t="shared" si="2433"/>
        <v>0</v>
      </c>
      <c r="DB94" s="51">
        <f t="shared" ref="DB94" si="2449">IF(DB18=0,0,DB17/DB18)</f>
        <v>1</v>
      </c>
      <c r="DC94" s="51">
        <f t="shared" si="2433"/>
        <v>100</v>
      </c>
      <c r="DD94" s="51">
        <f t="shared" ref="DD94" si="2450">IF(DD18=0,0,DD17/DD18)</f>
        <v>0</v>
      </c>
      <c r="DE94" s="51">
        <f t="shared" si="2433"/>
        <v>0</v>
      </c>
      <c r="DF94" s="51">
        <f t="shared" ref="DF94" si="2451">IF(DF18=0,0,DF17/DF18)</f>
        <v>0</v>
      </c>
      <c r="DG94" s="51">
        <f t="shared" si="2433"/>
        <v>0</v>
      </c>
      <c r="DH94" s="51">
        <f t="shared" ref="DH94" si="2452">IF(DH18=0,0,DH17/DH18)</f>
        <v>1</v>
      </c>
      <c r="DI94" s="51">
        <f t="shared" si="2433"/>
        <v>100</v>
      </c>
      <c r="DJ94" s="51">
        <f t="shared" ref="DJ94" si="2453">IF(DJ18=0,0,DJ17/DJ18)</f>
        <v>0</v>
      </c>
      <c r="DK94" s="51">
        <f t="shared" si="2433"/>
        <v>0</v>
      </c>
      <c r="DL94" s="51">
        <f t="shared" ref="DL94" si="2454">IF(DL18=0,0,DL17/DL18)</f>
        <v>0</v>
      </c>
      <c r="DM94" s="51">
        <f t="shared" si="2433"/>
        <v>0</v>
      </c>
      <c r="DN94" s="51">
        <f t="shared" ref="DN94" si="2455">IF(DN18=0,0,DN17/DN18)</f>
        <v>0</v>
      </c>
      <c r="DO94" s="51">
        <f t="shared" si="2433"/>
        <v>0</v>
      </c>
      <c r="DP94" s="51">
        <f t="shared" ref="DP94" si="2456">IF(DP18=0,0,DP17/DP18)</f>
        <v>0</v>
      </c>
      <c r="DQ94" s="51">
        <f t="shared" si="2433"/>
        <v>0</v>
      </c>
      <c r="DR94" s="51">
        <f t="shared" ref="DR94" si="2457">IF(DR18=0,0,DR17/DR18)</f>
        <v>0</v>
      </c>
      <c r="DS94" s="51">
        <f t="shared" si="2433"/>
        <v>0</v>
      </c>
      <c r="DT94" s="51">
        <f t="shared" ref="DT94" si="2458">IF(DT18=0,0,DT17/DT18)</f>
        <v>1</v>
      </c>
      <c r="DU94" s="51">
        <f t="shared" si="2433"/>
        <v>100</v>
      </c>
      <c r="DV94" s="51">
        <f t="shared" ref="DV94" si="2459">IF(DV18=0,0,DV17/DV18)</f>
        <v>0</v>
      </c>
      <c r="DW94" s="51">
        <f t="shared" si="2433"/>
        <v>0</v>
      </c>
      <c r="DX94" s="51">
        <f t="shared" ref="DX94" si="2460">IF(DX18=0,0,DX17/DX18)</f>
        <v>0</v>
      </c>
      <c r="DY94" s="51">
        <f t="shared" si="2433"/>
        <v>0</v>
      </c>
      <c r="DZ94" s="51">
        <f t="shared" ref="DZ94" si="2461">IF(DZ18=0,0,DZ17/DZ18)</f>
        <v>1</v>
      </c>
      <c r="EA94" s="51">
        <f t="shared" si="2433"/>
        <v>100</v>
      </c>
      <c r="EB94" s="51">
        <f t="shared" ref="EB94" si="2462">IF(EB18=0,0,EB17/EB18)</f>
        <v>0</v>
      </c>
      <c r="EC94" s="51">
        <f t="shared" si="2433"/>
        <v>0</v>
      </c>
      <c r="ED94" s="51">
        <f t="shared" ref="ED94" si="2463">IF(ED18=0,0,ED17/ED18)</f>
        <v>1</v>
      </c>
      <c r="EE94" s="51">
        <f t="shared" si="2433"/>
        <v>100</v>
      </c>
      <c r="EF94" s="51">
        <f t="shared" ref="EF94" si="2464">IF(EF18=0,0,EF17/EF18)</f>
        <v>1</v>
      </c>
      <c r="EG94" s="51">
        <f t="shared" si="2433"/>
        <v>100</v>
      </c>
      <c r="EH94" s="51">
        <f t="shared" ref="EH94" si="2465">IF(EH18=0,0,EH17/EH18)</f>
        <v>0</v>
      </c>
      <c r="EI94" s="51">
        <f t="shared" ref="EI94:FA94" si="2466">IF(EH94&lt;0.15,0,IF(EH94&lt;0.3,75,IF(EH94&gt;=0.3,100)))</f>
        <v>0</v>
      </c>
      <c r="EJ94" s="51">
        <f t="shared" ref="EJ94" si="2467">IF(EJ18=0,0,EJ17/EJ18)</f>
        <v>0</v>
      </c>
      <c r="EK94" s="51">
        <f t="shared" si="2466"/>
        <v>0</v>
      </c>
      <c r="EL94" s="51">
        <f t="shared" ref="EL94" si="2468">IF(EL18=0,0,EL17/EL18)</f>
        <v>0</v>
      </c>
      <c r="EM94" s="51">
        <f t="shared" si="2466"/>
        <v>0</v>
      </c>
      <c r="EN94" s="51">
        <f t="shared" ref="EN94" si="2469">IF(EN18=0,0,EN17/EN18)</f>
        <v>0</v>
      </c>
      <c r="EO94" s="51">
        <f t="shared" si="2466"/>
        <v>0</v>
      </c>
      <c r="EP94" s="51">
        <f t="shared" ref="EP94" si="2470">IF(EP18=0,0,EP17/EP18)</f>
        <v>0</v>
      </c>
      <c r="EQ94" s="51">
        <f t="shared" si="2466"/>
        <v>0</v>
      </c>
      <c r="ER94" s="51">
        <f t="shared" ref="ER94" si="2471">IF(ER18=0,0,ER17/ER18)</f>
        <v>0</v>
      </c>
      <c r="ES94" s="51">
        <f t="shared" si="2466"/>
        <v>0</v>
      </c>
      <c r="ET94" s="51">
        <f t="shared" ref="ET94" si="2472">IF(ET18=0,0,ET17/ET18)</f>
        <v>0</v>
      </c>
      <c r="EU94" s="51">
        <f t="shared" si="2466"/>
        <v>0</v>
      </c>
      <c r="EV94" s="51">
        <f t="shared" ref="EV94" si="2473">IF(EV18=0,0,EV17/EV18)</f>
        <v>0</v>
      </c>
      <c r="EW94" s="51">
        <f t="shared" si="2466"/>
        <v>0</v>
      </c>
      <c r="EX94" s="51">
        <f t="shared" ref="EX94" si="2474">IF(EX18=0,0,EX17/EX18)</f>
        <v>0</v>
      </c>
      <c r="EY94" s="51">
        <f t="shared" si="2466"/>
        <v>0</v>
      </c>
      <c r="EZ94" s="51">
        <f t="shared" ref="EZ94" si="2475">IF(EZ18=0,0,EZ17/EZ18)</f>
        <v>0</v>
      </c>
      <c r="FA94" s="51">
        <f t="shared" si="2466"/>
        <v>0</v>
      </c>
    </row>
    <row r="95" spans="1:157" s="31" customFormat="1" ht="102.75" customHeight="1">
      <c r="A95" s="52"/>
      <c r="B95" s="52"/>
      <c r="C95" s="52"/>
      <c r="D95" s="27" t="s">
        <v>304</v>
      </c>
      <c r="E95" s="27">
        <v>75</v>
      </c>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c r="BO95" s="51"/>
      <c r="BP95" s="51"/>
      <c r="BQ95" s="51"/>
      <c r="BR95" s="51"/>
      <c r="BS95" s="51"/>
      <c r="BT95" s="51"/>
      <c r="BU95" s="51"/>
      <c r="BV95" s="51"/>
      <c r="BW95" s="51"/>
      <c r="BX95" s="51"/>
      <c r="BY95" s="51"/>
      <c r="BZ95" s="51"/>
      <c r="CA95" s="51"/>
      <c r="CB95" s="51"/>
      <c r="CC95" s="51"/>
      <c r="CD95" s="51"/>
      <c r="CE95" s="51"/>
      <c r="CF95" s="51"/>
      <c r="CG95" s="51"/>
      <c r="CH95" s="51"/>
      <c r="CI95" s="51"/>
      <c r="CJ95" s="51"/>
      <c r="CK95" s="51"/>
      <c r="CL95" s="51"/>
      <c r="CM95" s="51"/>
      <c r="CN95" s="51"/>
      <c r="CO95" s="51"/>
      <c r="CP95" s="51"/>
      <c r="CQ95" s="51"/>
      <c r="CR95" s="51"/>
      <c r="CS95" s="51"/>
      <c r="CT95" s="51"/>
      <c r="CU95" s="51"/>
      <c r="CV95" s="51"/>
      <c r="CW95" s="51"/>
      <c r="CX95" s="51"/>
      <c r="CY95" s="51"/>
      <c r="CZ95" s="51"/>
      <c r="DA95" s="51"/>
      <c r="DB95" s="51"/>
      <c r="DC95" s="51"/>
      <c r="DD95" s="51"/>
      <c r="DE95" s="51"/>
      <c r="DF95" s="51"/>
      <c r="DG95" s="51"/>
      <c r="DH95" s="51"/>
      <c r="DI95" s="51"/>
      <c r="DJ95" s="51"/>
      <c r="DK95" s="51"/>
      <c r="DL95" s="51"/>
      <c r="DM95" s="51"/>
      <c r="DN95" s="51"/>
      <c r="DO95" s="51"/>
      <c r="DP95" s="51"/>
      <c r="DQ95" s="51"/>
      <c r="DR95" s="51"/>
      <c r="DS95" s="51"/>
      <c r="DT95" s="51"/>
      <c r="DU95" s="51"/>
      <c r="DV95" s="51"/>
      <c r="DW95" s="51"/>
      <c r="DX95" s="51"/>
      <c r="DY95" s="51"/>
      <c r="DZ95" s="51"/>
      <c r="EA95" s="51"/>
      <c r="EB95" s="51"/>
      <c r="EC95" s="51"/>
      <c r="ED95" s="51"/>
      <c r="EE95" s="51"/>
      <c r="EF95" s="51"/>
      <c r="EG95" s="51"/>
      <c r="EH95" s="51"/>
      <c r="EI95" s="51"/>
      <c r="EJ95" s="51"/>
      <c r="EK95" s="51"/>
      <c r="EL95" s="51"/>
      <c r="EM95" s="51"/>
      <c r="EN95" s="51"/>
      <c r="EO95" s="51"/>
      <c r="EP95" s="51"/>
      <c r="EQ95" s="51"/>
      <c r="ER95" s="51"/>
      <c r="ES95" s="51"/>
      <c r="ET95" s="51"/>
      <c r="EU95" s="51"/>
      <c r="EV95" s="51"/>
      <c r="EW95" s="51"/>
      <c r="EX95" s="51"/>
      <c r="EY95" s="51"/>
      <c r="EZ95" s="51"/>
      <c r="FA95" s="51"/>
    </row>
    <row r="96" spans="1:157" s="31" customFormat="1" ht="52.5" customHeight="1">
      <c r="A96" s="52"/>
      <c r="B96" s="52"/>
      <c r="C96" s="52"/>
      <c r="D96" s="27" t="s">
        <v>305</v>
      </c>
      <c r="E96" s="27">
        <v>0</v>
      </c>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c r="BO96" s="51"/>
      <c r="BP96" s="51"/>
      <c r="BQ96" s="51"/>
      <c r="BR96" s="51"/>
      <c r="BS96" s="51"/>
      <c r="BT96" s="51"/>
      <c r="BU96" s="51"/>
      <c r="BV96" s="51"/>
      <c r="BW96" s="51"/>
      <c r="BX96" s="51"/>
      <c r="BY96" s="51"/>
      <c r="BZ96" s="51"/>
      <c r="CA96" s="51"/>
      <c r="CB96" s="51"/>
      <c r="CC96" s="51"/>
      <c r="CD96" s="51"/>
      <c r="CE96" s="51"/>
      <c r="CF96" s="51"/>
      <c r="CG96" s="51"/>
      <c r="CH96" s="51"/>
      <c r="CI96" s="51"/>
      <c r="CJ96" s="51"/>
      <c r="CK96" s="51"/>
      <c r="CL96" s="51"/>
      <c r="CM96" s="51"/>
      <c r="CN96" s="51"/>
      <c r="CO96" s="51"/>
      <c r="CP96" s="51"/>
      <c r="CQ96" s="51"/>
      <c r="CR96" s="51"/>
      <c r="CS96" s="51"/>
      <c r="CT96" s="51"/>
      <c r="CU96" s="51"/>
      <c r="CV96" s="51"/>
      <c r="CW96" s="51"/>
      <c r="CX96" s="51"/>
      <c r="CY96" s="51"/>
      <c r="CZ96" s="51"/>
      <c r="DA96" s="51"/>
      <c r="DB96" s="51"/>
      <c r="DC96" s="51"/>
      <c r="DD96" s="51"/>
      <c r="DE96" s="51"/>
      <c r="DF96" s="51"/>
      <c r="DG96" s="51"/>
      <c r="DH96" s="51"/>
      <c r="DI96" s="51"/>
      <c r="DJ96" s="51"/>
      <c r="DK96" s="51"/>
      <c r="DL96" s="51"/>
      <c r="DM96" s="51"/>
      <c r="DN96" s="51"/>
      <c r="DO96" s="51"/>
      <c r="DP96" s="51"/>
      <c r="DQ96" s="51"/>
      <c r="DR96" s="51"/>
      <c r="DS96" s="51"/>
      <c r="DT96" s="51"/>
      <c r="DU96" s="51"/>
      <c r="DV96" s="51"/>
      <c r="DW96" s="51"/>
      <c r="DX96" s="51"/>
      <c r="DY96" s="51"/>
      <c r="DZ96" s="51"/>
      <c r="EA96" s="51"/>
      <c r="EB96" s="51"/>
      <c r="EC96" s="51"/>
      <c r="ED96" s="51"/>
      <c r="EE96" s="51"/>
      <c r="EF96" s="51"/>
      <c r="EG96" s="51"/>
      <c r="EH96" s="51"/>
      <c r="EI96" s="51"/>
      <c r="EJ96" s="51"/>
      <c r="EK96" s="51"/>
      <c r="EL96" s="51"/>
      <c r="EM96" s="51"/>
      <c r="EN96" s="51"/>
      <c r="EO96" s="51"/>
      <c r="EP96" s="51"/>
      <c r="EQ96" s="51"/>
      <c r="ER96" s="51"/>
      <c r="ES96" s="51"/>
      <c r="ET96" s="51"/>
      <c r="EU96" s="51"/>
      <c r="EV96" s="51"/>
      <c r="EW96" s="51"/>
      <c r="EX96" s="51"/>
      <c r="EY96" s="51"/>
      <c r="EZ96" s="51"/>
      <c r="FA96" s="51"/>
    </row>
    <row r="97" spans="1:157" s="31" customFormat="1" ht="52.5" customHeight="1">
      <c r="A97" s="52">
        <v>2</v>
      </c>
      <c r="B97" s="52" t="s">
        <v>308</v>
      </c>
      <c r="C97" s="52" t="s">
        <v>309</v>
      </c>
      <c r="D97" s="27" t="s">
        <v>310</v>
      </c>
      <c r="E97" s="27">
        <v>100</v>
      </c>
      <c r="F97" s="48">
        <f>IF(F19=0,0,F12/F19)</f>
        <v>0</v>
      </c>
      <c r="G97" s="48">
        <f>IF(F97&gt;0.1,0,100)</f>
        <v>100</v>
      </c>
      <c r="H97" s="48">
        <f t="shared" ref="H97" si="2476">IF(H19=0,0,H12/H19)</f>
        <v>0</v>
      </c>
      <c r="I97" s="48">
        <f t="shared" ref="I97" si="2477">IF(H97&gt;0.1,0,100)</f>
        <v>100</v>
      </c>
      <c r="J97" s="48">
        <f t="shared" ref="J97" si="2478">IF(J19=0,0,J12/J19)</f>
        <v>0</v>
      </c>
      <c r="K97" s="48">
        <f t="shared" ref="K97:BU97" si="2479">IF(J97&gt;0.1,0,100)</f>
        <v>100</v>
      </c>
      <c r="L97" s="48">
        <f t="shared" ref="L97" si="2480">IF(L19=0,0,L12/L19)</f>
        <v>0</v>
      </c>
      <c r="M97" s="48">
        <f t="shared" si="2479"/>
        <v>100</v>
      </c>
      <c r="N97" s="48">
        <f t="shared" ref="N97" si="2481">IF(N19=0,0,N12/N19)</f>
        <v>0</v>
      </c>
      <c r="O97" s="48">
        <f t="shared" si="2479"/>
        <v>100</v>
      </c>
      <c r="P97" s="48">
        <f t="shared" ref="P97" si="2482">IF(P19=0,0,P12/P19)</f>
        <v>0</v>
      </c>
      <c r="Q97" s="48">
        <f t="shared" si="2479"/>
        <v>100</v>
      </c>
      <c r="R97" s="48">
        <f t="shared" ref="R97" si="2483">IF(R19=0,0,R12/R19)</f>
        <v>0</v>
      </c>
      <c r="S97" s="48">
        <f t="shared" si="2479"/>
        <v>100</v>
      </c>
      <c r="T97" s="48">
        <f t="shared" ref="T97" si="2484">IF(T19=0,0,T12/T19)</f>
        <v>0</v>
      </c>
      <c r="U97" s="48">
        <f t="shared" si="2479"/>
        <v>100</v>
      </c>
      <c r="V97" s="48">
        <f t="shared" ref="V97" si="2485">IF(V19=0,0,V12/V19)</f>
        <v>0</v>
      </c>
      <c r="W97" s="48">
        <f t="shared" si="2479"/>
        <v>100</v>
      </c>
      <c r="X97" s="48">
        <f t="shared" ref="X97" si="2486">IF(X19=0,0,X12/X19)</f>
        <v>0</v>
      </c>
      <c r="Y97" s="48">
        <f t="shared" si="2479"/>
        <v>100</v>
      </c>
      <c r="Z97" s="48">
        <f t="shared" ref="Z97" si="2487">IF(Z19=0,0,Z12/Z19)</f>
        <v>0</v>
      </c>
      <c r="AA97" s="48">
        <f t="shared" si="2479"/>
        <v>100</v>
      </c>
      <c r="AB97" s="48">
        <f t="shared" ref="AB97" si="2488">IF(AB19=0,0,AB12/AB19)</f>
        <v>0</v>
      </c>
      <c r="AC97" s="48">
        <f t="shared" si="2479"/>
        <v>100</v>
      </c>
      <c r="AD97" s="48">
        <f t="shared" ref="AD97" si="2489">IF(AD19=0,0,AD12/AD19)</f>
        <v>0</v>
      </c>
      <c r="AE97" s="48">
        <f t="shared" si="2479"/>
        <v>100</v>
      </c>
      <c r="AF97" s="48">
        <f t="shared" ref="AF97" si="2490">IF(AF19=0,0,AF12/AF19)</f>
        <v>0</v>
      </c>
      <c r="AG97" s="48">
        <f t="shared" si="2479"/>
        <v>100</v>
      </c>
      <c r="AH97" s="48">
        <f t="shared" ref="AH97" si="2491">IF(AH19=0,0,AH12/AH19)</f>
        <v>0</v>
      </c>
      <c r="AI97" s="48">
        <f t="shared" si="2479"/>
        <v>100</v>
      </c>
      <c r="AJ97" s="48">
        <f t="shared" ref="AJ97" si="2492">IF(AJ19=0,0,AJ12/AJ19)</f>
        <v>0</v>
      </c>
      <c r="AK97" s="48">
        <f t="shared" si="2479"/>
        <v>100</v>
      </c>
      <c r="AL97" s="48">
        <f t="shared" ref="AL97" si="2493">IF(AL19=0,0,AL12/AL19)</f>
        <v>0</v>
      </c>
      <c r="AM97" s="48">
        <f t="shared" si="2479"/>
        <v>100</v>
      </c>
      <c r="AN97" s="51">
        <f t="shared" ref="AN97" si="2494">IF(AN19=0,0,AN12/AN19)</f>
        <v>0</v>
      </c>
      <c r="AO97" s="51">
        <f t="shared" si="2479"/>
        <v>100</v>
      </c>
      <c r="AP97" s="51">
        <f t="shared" ref="AP97" si="2495">IF(AP19=0,0,AP12/AP19)</f>
        <v>0</v>
      </c>
      <c r="AQ97" s="51">
        <f t="shared" si="2479"/>
        <v>100</v>
      </c>
      <c r="AR97" s="48">
        <f t="shared" ref="AR97" si="2496">IF(AR19=0,0,AR12/AR19)</f>
        <v>5.2928090601797005E-3</v>
      </c>
      <c r="AS97" s="48">
        <f t="shared" si="2479"/>
        <v>100</v>
      </c>
      <c r="AT97" s="48">
        <f t="shared" ref="AT97" si="2497">IF(AT19=0,0,AT12/AT19)</f>
        <v>0</v>
      </c>
      <c r="AU97" s="48">
        <f t="shared" si="2479"/>
        <v>100</v>
      </c>
      <c r="AV97" s="51">
        <f t="shared" ref="AV97" si="2498">IF(AV19=0,0,AV12/AV19)</f>
        <v>0</v>
      </c>
      <c r="AW97" s="51">
        <f t="shared" si="2479"/>
        <v>100</v>
      </c>
      <c r="AX97" s="51">
        <f t="shared" ref="AX97" si="2499">IF(AX19=0,0,AX12/AX19)</f>
        <v>0</v>
      </c>
      <c r="AY97" s="51">
        <f t="shared" si="2479"/>
        <v>100</v>
      </c>
      <c r="AZ97" s="51">
        <f t="shared" ref="AZ97" si="2500">IF(AZ19=0,0,AZ12/AZ19)</f>
        <v>0</v>
      </c>
      <c r="BA97" s="51">
        <f t="shared" si="2479"/>
        <v>100</v>
      </c>
      <c r="BB97" s="51">
        <f t="shared" ref="BB97" si="2501">IF(BB19=0,0,BB12/BB19)</f>
        <v>0</v>
      </c>
      <c r="BC97" s="51">
        <f t="shared" si="2479"/>
        <v>100</v>
      </c>
      <c r="BD97" s="51">
        <f t="shared" ref="BD97" si="2502">IF(BD19=0,0,BD12/BD19)</f>
        <v>0</v>
      </c>
      <c r="BE97" s="51">
        <f t="shared" si="2479"/>
        <v>100</v>
      </c>
      <c r="BF97" s="51">
        <f t="shared" ref="BF97" si="2503">IF(BF19=0,0,BF12/BF19)</f>
        <v>2.4279964173563977E-3</v>
      </c>
      <c r="BG97" s="51">
        <f t="shared" si="2479"/>
        <v>100</v>
      </c>
      <c r="BH97" s="51">
        <f t="shared" ref="BH97" si="2504">IF(BH19=0,0,BH12/BH19)</f>
        <v>0</v>
      </c>
      <c r="BI97" s="51">
        <f t="shared" si="2479"/>
        <v>100</v>
      </c>
      <c r="BJ97" s="51">
        <f t="shared" ref="BJ97" si="2505">IF(BJ19=0,0,BJ12/BJ19)</f>
        <v>0</v>
      </c>
      <c r="BK97" s="51">
        <f t="shared" si="2479"/>
        <v>100</v>
      </c>
      <c r="BL97" s="51">
        <f t="shared" ref="BL97" si="2506">IF(BL19=0,0,BL12/BL19)</f>
        <v>0</v>
      </c>
      <c r="BM97" s="51">
        <f t="shared" si="2479"/>
        <v>100</v>
      </c>
      <c r="BN97" s="51">
        <f t="shared" ref="BN97" si="2507">IF(BN19=0,0,BN12/BN19)</f>
        <v>0</v>
      </c>
      <c r="BO97" s="51">
        <f t="shared" si="2479"/>
        <v>100</v>
      </c>
      <c r="BP97" s="51">
        <f t="shared" ref="BP97" si="2508">IF(BP19=0,0,BP12/BP19)</f>
        <v>0</v>
      </c>
      <c r="BQ97" s="51">
        <f t="shared" si="2479"/>
        <v>100</v>
      </c>
      <c r="BR97" s="51">
        <f t="shared" ref="BR97" si="2509">IF(BR19=0,0,BR12/BR19)</f>
        <v>0</v>
      </c>
      <c r="BS97" s="51">
        <f t="shared" si="2479"/>
        <v>100</v>
      </c>
      <c r="BT97" s="51">
        <f t="shared" ref="BT97" si="2510">IF(BT19=0,0,BT12/BT19)</f>
        <v>0</v>
      </c>
      <c r="BU97" s="51">
        <f t="shared" si="2479"/>
        <v>100</v>
      </c>
      <c r="BV97" s="51">
        <f t="shared" ref="BV97" si="2511">IF(BV19=0,0,BV12/BV19)</f>
        <v>0</v>
      </c>
      <c r="BW97" s="51">
        <f t="shared" ref="BW97:EG97" si="2512">IF(BV97&gt;0.1,0,100)</f>
        <v>100</v>
      </c>
      <c r="BX97" s="51">
        <f t="shared" ref="BX97" si="2513">IF(BX19=0,0,BX12/BX19)</f>
        <v>0</v>
      </c>
      <c r="BY97" s="51">
        <f t="shared" si="2512"/>
        <v>100</v>
      </c>
      <c r="BZ97" s="51">
        <f t="shared" ref="BZ97" si="2514">IF(BZ19=0,0,BZ12/BZ19)</f>
        <v>0</v>
      </c>
      <c r="CA97" s="51">
        <f t="shared" si="2512"/>
        <v>100</v>
      </c>
      <c r="CB97" s="51">
        <f t="shared" ref="CB97" si="2515">IF(CB19=0,0,CB12/CB19)</f>
        <v>0</v>
      </c>
      <c r="CC97" s="51">
        <f t="shared" si="2512"/>
        <v>100</v>
      </c>
      <c r="CD97" s="51">
        <f t="shared" ref="CD97" si="2516">IF(CD19=0,0,CD12/CD19)</f>
        <v>0</v>
      </c>
      <c r="CE97" s="51">
        <f t="shared" si="2512"/>
        <v>100</v>
      </c>
      <c r="CF97" s="51">
        <f t="shared" ref="CF97" si="2517">IF(CF19=0,0,CF12/CF19)</f>
        <v>0</v>
      </c>
      <c r="CG97" s="51">
        <f t="shared" si="2512"/>
        <v>100</v>
      </c>
      <c r="CH97" s="51">
        <f t="shared" ref="CH97" si="2518">IF(CH19=0,0,CH12/CH19)</f>
        <v>0</v>
      </c>
      <c r="CI97" s="51">
        <f t="shared" si="2512"/>
        <v>100</v>
      </c>
      <c r="CJ97" s="51">
        <f t="shared" ref="CJ97" si="2519">IF(CJ19=0,0,CJ12/CJ19)</f>
        <v>0</v>
      </c>
      <c r="CK97" s="51">
        <f t="shared" si="2512"/>
        <v>100</v>
      </c>
      <c r="CL97" s="51">
        <f t="shared" ref="CL97" si="2520">IF(CL19=0,0,CL12/CL19)</f>
        <v>0</v>
      </c>
      <c r="CM97" s="51">
        <f t="shared" si="2512"/>
        <v>100</v>
      </c>
      <c r="CN97" s="51">
        <f t="shared" ref="CN97" si="2521">IF(CN19=0,0,CN12/CN19)</f>
        <v>0</v>
      </c>
      <c r="CO97" s="51">
        <f t="shared" si="2512"/>
        <v>100</v>
      </c>
      <c r="CP97" s="51">
        <f t="shared" ref="CP97" si="2522">IF(CP19=0,0,CP12/CP19)</f>
        <v>0</v>
      </c>
      <c r="CQ97" s="51">
        <f t="shared" si="2512"/>
        <v>100</v>
      </c>
      <c r="CR97" s="51">
        <f t="shared" ref="CR97" si="2523">IF(CR19=0,0,CR12/CR19)</f>
        <v>0</v>
      </c>
      <c r="CS97" s="51">
        <f t="shared" si="2512"/>
        <v>100</v>
      </c>
      <c r="CT97" s="51">
        <f t="shared" ref="CT97" si="2524">IF(CT19=0,0,CT12/CT19)</f>
        <v>0</v>
      </c>
      <c r="CU97" s="51">
        <f t="shared" si="2512"/>
        <v>100</v>
      </c>
      <c r="CV97" s="51">
        <f t="shared" ref="CV97" si="2525">IF(CV19=0,0,CV12/CV19)</f>
        <v>0</v>
      </c>
      <c r="CW97" s="51">
        <f t="shared" si="2512"/>
        <v>100</v>
      </c>
      <c r="CX97" s="51">
        <f t="shared" ref="CX97" si="2526">IF(CX19=0,0,CX12/CX19)</f>
        <v>0</v>
      </c>
      <c r="CY97" s="51">
        <f t="shared" si="2512"/>
        <v>100</v>
      </c>
      <c r="CZ97" s="51">
        <f t="shared" ref="CZ97" si="2527">IF(CZ19=0,0,CZ12/CZ19)</f>
        <v>0</v>
      </c>
      <c r="DA97" s="51">
        <f t="shared" si="2512"/>
        <v>100</v>
      </c>
      <c r="DB97" s="51">
        <f t="shared" ref="DB97" si="2528">IF(DB19=0,0,DB12/DB19)</f>
        <v>0</v>
      </c>
      <c r="DC97" s="51">
        <f t="shared" si="2512"/>
        <v>100</v>
      </c>
      <c r="DD97" s="51">
        <f t="shared" ref="DD97" si="2529">IF(DD19=0,0,DD12/DD19)</f>
        <v>0</v>
      </c>
      <c r="DE97" s="51">
        <f t="shared" si="2512"/>
        <v>100</v>
      </c>
      <c r="DF97" s="51">
        <f t="shared" ref="DF97" si="2530">IF(DF19=0,0,DF12/DF19)</f>
        <v>0</v>
      </c>
      <c r="DG97" s="51">
        <f t="shared" si="2512"/>
        <v>100</v>
      </c>
      <c r="DH97" s="51">
        <f t="shared" ref="DH97" si="2531">IF(DH19=0,0,DH12/DH19)</f>
        <v>0</v>
      </c>
      <c r="DI97" s="51">
        <f t="shared" si="2512"/>
        <v>100</v>
      </c>
      <c r="DJ97" s="51">
        <f t="shared" ref="DJ97" si="2532">IF(DJ19=0,0,DJ12/DJ19)</f>
        <v>0</v>
      </c>
      <c r="DK97" s="51">
        <f t="shared" si="2512"/>
        <v>100</v>
      </c>
      <c r="DL97" s="51">
        <f t="shared" ref="DL97" si="2533">IF(DL19=0,0,DL12/DL19)</f>
        <v>0</v>
      </c>
      <c r="DM97" s="51">
        <f t="shared" si="2512"/>
        <v>100</v>
      </c>
      <c r="DN97" s="51">
        <f t="shared" ref="DN97" si="2534">IF(DN19=0,0,DN12/DN19)</f>
        <v>0</v>
      </c>
      <c r="DO97" s="51">
        <f t="shared" si="2512"/>
        <v>100</v>
      </c>
      <c r="DP97" s="51">
        <f t="shared" ref="DP97" si="2535">IF(DP19=0,0,DP12/DP19)</f>
        <v>0</v>
      </c>
      <c r="DQ97" s="51">
        <f t="shared" si="2512"/>
        <v>100</v>
      </c>
      <c r="DR97" s="51">
        <f t="shared" ref="DR97" si="2536">IF(DR19=0,0,DR12/DR19)</f>
        <v>0</v>
      </c>
      <c r="DS97" s="51">
        <f t="shared" si="2512"/>
        <v>100</v>
      </c>
      <c r="DT97" s="51">
        <f t="shared" ref="DT97" si="2537">IF(DT19=0,0,DT12/DT19)</f>
        <v>0</v>
      </c>
      <c r="DU97" s="51">
        <f t="shared" si="2512"/>
        <v>100</v>
      </c>
      <c r="DV97" s="51">
        <f t="shared" ref="DV97" si="2538">IF(DV19=0,0,DV12/DV19)</f>
        <v>0</v>
      </c>
      <c r="DW97" s="51">
        <f t="shared" si="2512"/>
        <v>100</v>
      </c>
      <c r="DX97" s="51">
        <f t="shared" ref="DX97" si="2539">IF(DX19=0,0,DX12/DX19)</f>
        <v>0</v>
      </c>
      <c r="DY97" s="51">
        <f t="shared" si="2512"/>
        <v>100</v>
      </c>
      <c r="DZ97" s="51">
        <f t="shared" ref="DZ97" si="2540">IF(DZ19=0,0,DZ12/DZ19)</f>
        <v>0</v>
      </c>
      <c r="EA97" s="51">
        <f t="shared" si="2512"/>
        <v>100</v>
      </c>
      <c r="EB97" s="51">
        <f t="shared" ref="EB97" si="2541">IF(EB19=0,0,EB12/EB19)</f>
        <v>0</v>
      </c>
      <c r="EC97" s="51">
        <f t="shared" si="2512"/>
        <v>100</v>
      </c>
      <c r="ED97" s="51">
        <f t="shared" ref="ED97" si="2542">IF(ED19=0,0,ED12/ED19)</f>
        <v>0</v>
      </c>
      <c r="EE97" s="51">
        <f t="shared" si="2512"/>
        <v>100</v>
      </c>
      <c r="EF97" s="51">
        <f t="shared" ref="EF97" si="2543">IF(EF19=0,0,EF12/EF19)</f>
        <v>0</v>
      </c>
      <c r="EG97" s="51">
        <f t="shared" si="2512"/>
        <v>100</v>
      </c>
      <c r="EH97" s="51">
        <f t="shared" ref="EH97" si="2544">IF(EH19=0,0,EH12/EH19)</f>
        <v>0</v>
      </c>
      <c r="EI97" s="51">
        <f t="shared" ref="EI97:FA97" si="2545">IF(EH97&gt;0.1,0,100)</f>
        <v>100</v>
      </c>
      <c r="EJ97" s="51">
        <f t="shared" ref="EJ97" si="2546">IF(EJ19=0,0,EJ12/EJ19)</f>
        <v>0</v>
      </c>
      <c r="EK97" s="51">
        <f t="shared" si="2545"/>
        <v>100</v>
      </c>
      <c r="EL97" s="51">
        <f t="shared" ref="EL97" si="2547">IF(EL19=0,0,EL12/EL19)</f>
        <v>0</v>
      </c>
      <c r="EM97" s="51">
        <f t="shared" si="2545"/>
        <v>100</v>
      </c>
      <c r="EN97" s="51">
        <f t="shared" ref="EN97" si="2548">IF(EN19=0,0,EN12/EN19)</f>
        <v>0</v>
      </c>
      <c r="EO97" s="51">
        <f t="shared" si="2545"/>
        <v>100</v>
      </c>
      <c r="EP97" s="51">
        <f t="shared" ref="EP97" si="2549">IF(EP19=0,0,EP12/EP19)</f>
        <v>0</v>
      </c>
      <c r="EQ97" s="51">
        <f t="shared" si="2545"/>
        <v>100</v>
      </c>
      <c r="ER97" s="51">
        <f t="shared" ref="ER97" si="2550">IF(ER19=0,0,ER12/ER19)</f>
        <v>0</v>
      </c>
      <c r="ES97" s="51">
        <f t="shared" si="2545"/>
        <v>100</v>
      </c>
      <c r="ET97" s="51">
        <f t="shared" ref="ET97" si="2551">IF(ET19=0,0,ET12/ET19)</f>
        <v>0</v>
      </c>
      <c r="EU97" s="51">
        <f t="shared" si="2545"/>
        <v>100</v>
      </c>
      <c r="EV97" s="51">
        <f t="shared" ref="EV97" si="2552">IF(EV19=0,0,EV12/EV19)</f>
        <v>0</v>
      </c>
      <c r="EW97" s="51">
        <f t="shared" si="2545"/>
        <v>100</v>
      </c>
      <c r="EX97" s="51">
        <f t="shared" ref="EX97" si="2553">IF(EX19=0,0,EX12/EX19)</f>
        <v>0</v>
      </c>
      <c r="EY97" s="51">
        <f t="shared" si="2545"/>
        <v>100</v>
      </c>
      <c r="EZ97" s="51">
        <f t="shared" ref="EZ97" si="2554">IF(EZ19=0,0,EZ12/EZ19)</f>
        <v>0</v>
      </c>
      <c r="FA97" s="51">
        <f t="shared" si="2545"/>
        <v>100</v>
      </c>
    </row>
    <row r="98" spans="1:157" s="31" customFormat="1" ht="52.5" customHeight="1">
      <c r="A98" s="52"/>
      <c r="B98" s="52"/>
      <c r="C98" s="52"/>
      <c r="D98" s="27" t="s">
        <v>311</v>
      </c>
      <c r="E98" s="27">
        <v>0</v>
      </c>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51"/>
      <c r="AO98" s="51"/>
      <c r="AP98" s="51"/>
      <c r="AQ98" s="51"/>
      <c r="AR98" s="48"/>
      <c r="AS98" s="48"/>
      <c r="AT98" s="48"/>
      <c r="AU98" s="48"/>
      <c r="AV98" s="51"/>
      <c r="AW98" s="51"/>
      <c r="AX98" s="51"/>
      <c r="AY98" s="51"/>
      <c r="AZ98" s="51"/>
      <c r="BA98" s="51"/>
      <c r="BB98" s="51"/>
      <c r="BC98" s="51"/>
      <c r="BD98" s="51"/>
      <c r="BE98" s="51"/>
      <c r="BF98" s="51"/>
      <c r="BG98" s="51"/>
      <c r="BH98" s="51"/>
      <c r="BI98" s="51"/>
      <c r="BJ98" s="51"/>
      <c r="BK98" s="51"/>
      <c r="BL98" s="51"/>
      <c r="BM98" s="51"/>
      <c r="BN98" s="51"/>
      <c r="BO98" s="51"/>
      <c r="BP98" s="51"/>
      <c r="BQ98" s="51"/>
      <c r="BR98" s="51"/>
      <c r="BS98" s="51"/>
      <c r="BT98" s="51"/>
      <c r="BU98" s="51"/>
      <c r="BV98" s="51"/>
      <c r="BW98" s="51"/>
      <c r="BX98" s="51"/>
      <c r="BY98" s="51"/>
      <c r="BZ98" s="51"/>
      <c r="CA98" s="51"/>
      <c r="CB98" s="51"/>
      <c r="CC98" s="51"/>
      <c r="CD98" s="51"/>
      <c r="CE98" s="51"/>
      <c r="CF98" s="51"/>
      <c r="CG98" s="51"/>
      <c r="CH98" s="51"/>
      <c r="CI98" s="51"/>
      <c r="CJ98" s="51"/>
      <c r="CK98" s="51"/>
      <c r="CL98" s="51"/>
      <c r="CM98" s="51"/>
      <c r="CN98" s="51"/>
      <c r="CO98" s="51"/>
      <c r="CP98" s="51"/>
      <c r="CQ98" s="51"/>
      <c r="CR98" s="51"/>
      <c r="CS98" s="51"/>
      <c r="CT98" s="51"/>
      <c r="CU98" s="51"/>
      <c r="CV98" s="51"/>
      <c r="CW98" s="51"/>
      <c r="CX98" s="51"/>
      <c r="CY98" s="51"/>
      <c r="CZ98" s="51"/>
      <c r="DA98" s="51"/>
      <c r="DB98" s="51"/>
      <c r="DC98" s="51"/>
      <c r="DD98" s="51"/>
      <c r="DE98" s="51"/>
      <c r="DF98" s="51"/>
      <c r="DG98" s="51"/>
      <c r="DH98" s="51"/>
      <c r="DI98" s="51"/>
      <c r="DJ98" s="51"/>
      <c r="DK98" s="51"/>
      <c r="DL98" s="51"/>
      <c r="DM98" s="51"/>
      <c r="DN98" s="51"/>
      <c r="DO98" s="51"/>
      <c r="DP98" s="51"/>
      <c r="DQ98" s="51"/>
      <c r="DR98" s="51"/>
      <c r="DS98" s="51"/>
      <c r="DT98" s="51"/>
      <c r="DU98" s="51"/>
      <c r="DV98" s="51"/>
      <c r="DW98" s="51"/>
      <c r="DX98" s="51"/>
      <c r="DY98" s="51"/>
      <c r="DZ98" s="51"/>
      <c r="EA98" s="51"/>
      <c r="EB98" s="51"/>
      <c r="EC98" s="51"/>
      <c r="ED98" s="51"/>
      <c r="EE98" s="51"/>
      <c r="EF98" s="51"/>
      <c r="EG98" s="51"/>
      <c r="EH98" s="51"/>
      <c r="EI98" s="51"/>
      <c r="EJ98" s="51"/>
      <c r="EK98" s="51"/>
      <c r="EL98" s="51"/>
      <c r="EM98" s="51"/>
      <c r="EN98" s="51"/>
      <c r="EO98" s="51"/>
      <c r="EP98" s="51"/>
      <c r="EQ98" s="51"/>
      <c r="ER98" s="51"/>
      <c r="ES98" s="51"/>
      <c r="ET98" s="51"/>
      <c r="EU98" s="51"/>
      <c r="EV98" s="51"/>
      <c r="EW98" s="51"/>
      <c r="EX98" s="51"/>
      <c r="EY98" s="51"/>
      <c r="EZ98" s="51"/>
      <c r="FA98" s="51"/>
    </row>
    <row r="99" spans="1:157" s="31" customFormat="1" ht="52.5" customHeight="1">
      <c r="A99" s="52">
        <v>3</v>
      </c>
      <c r="B99" s="52" t="s">
        <v>315</v>
      </c>
      <c r="C99" s="52" t="s">
        <v>316</v>
      </c>
      <c r="D99" s="27" t="s">
        <v>317</v>
      </c>
      <c r="E99" s="27">
        <v>100</v>
      </c>
      <c r="F99" s="50">
        <f>IF(F19=0,0,F14/F19)</f>
        <v>0.16266784063394235</v>
      </c>
      <c r="G99" s="49">
        <f>IF(F99&lt;0.05,100,(1-F99)*100)</f>
        <v>83.73321593660576</v>
      </c>
      <c r="H99" s="50">
        <f t="shared" ref="H99" si="2555">IF(H19=0,0,H14/H19)</f>
        <v>2.5157232704402517E-2</v>
      </c>
      <c r="I99" s="49">
        <f t="shared" ref="I99" si="2556">IF(H99&lt;0.05,100,(1-H99)*100)</f>
        <v>100</v>
      </c>
      <c r="J99" s="50">
        <f t="shared" ref="J99" si="2557">IF(J19=0,0,J14/J19)</f>
        <v>0.44413640144164124</v>
      </c>
      <c r="K99" s="49">
        <f t="shared" ref="K99" si="2558">IF(J99&lt;0.05,100,(1-J99)*100)</f>
        <v>55.586359855835873</v>
      </c>
      <c r="L99" s="50">
        <f t="shared" ref="L99" si="2559">IF(L19=0,0,L14/L19)</f>
        <v>0.37188305232617125</v>
      </c>
      <c r="M99" s="49">
        <f t="shared" ref="M99" si="2560">IF(L99&lt;0.05,100,(1-L99)*100)</f>
        <v>62.811694767382875</v>
      </c>
      <c r="N99" s="50">
        <f t="shared" ref="N99" si="2561">IF(N19=0,0,N14/N19)</f>
        <v>0.23935792414413559</v>
      </c>
      <c r="O99" s="49">
        <f t="shared" ref="O99" si="2562">IF(N99&lt;0.05,100,(1-N99)*100)</f>
        <v>76.064207585586445</v>
      </c>
      <c r="P99" s="50">
        <f t="shared" ref="P99" si="2563">IF(P19=0,0,P14/P19)</f>
        <v>0.24133865845443175</v>
      </c>
      <c r="Q99" s="49">
        <f t="shared" ref="Q99" si="2564">IF(P99&lt;0.05,100,(1-P99)*100)</f>
        <v>75.866134154556832</v>
      </c>
      <c r="R99" s="50">
        <f t="shared" ref="R99" si="2565">IF(R19=0,0,R14/R19)</f>
        <v>0.5151624984897909</v>
      </c>
      <c r="S99" s="49">
        <f t="shared" ref="S99" si="2566">IF(R99&lt;0.05,100,(1-R99)*100)</f>
        <v>48.483750151020914</v>
      </c>
      <c r="T99" s="50">
        <f t="shared" ref="T99" si="2567">IF(T19=0,0,T14/T19)</f>
        <v>0.21717171717171718</v>
      </c>
      <c r="U99" s="49">
        <f t="shared" ref="U99" si="2568">IF(T99&lt;0.05,100,(1-T99)*100)</f>
        <v>78.282828282828291</v>
      </c>
      <c r="V99" s="50">
        <f t="shared" ref="V99" si="2569">IF(V19=0,0,V14/V19)</f>
        <v>0.4355906633700708</v>
      </c>
      <c r="W99" s="49">
        <f t="shared" ref="W99" si="2570">IF(V99&lt;0.05,100,(1-V99)*100)</f>
        <v>56.440933662992919</v>
      </c>
      <c r="X99" s="50">
        <f t="shared" ref="X99" si="2571">IF(X19=0,0,X14/X19)</f>
        <v>0.54126186839660528</v>
      </c>
      <c r="Y99" s="49">
        <f t="shared" ref="Y99" si="2572">IF(X99&lt;0.05,100,(1-X99)*100)</f>
        <v>45.873813160339473</v>
      </c>
      <c r="Z99" s="50">
        <f t="shared" ref="Z99" si="2573">IF(Z19=0,0,Z14/Z19)</f>
        <v>0.12224875621890546</v>
      </c>
      <c r="AA99" s="49">
        <f t="shared" ref="AA99" si="2574">IF(Z99&lt;0.05,100,(1-Z99)*100)</f>
        <v>87.775124378109453</v>
      </c>
      <c r="AB99" s="50">
        <f t="shared" ref="AB99" si="2575">IF(AB19=0,0,AB14/AB19)</f>
        <v>0.30861006963042309</v>
      </c>
      <c r="AC99" s="49">
        <f t="shared" ref="AC99" si="2576">IF(AB99&lt;0.05,100,(1-AB99)*100)</f>
        <v>69.1389930369577</v>
      </c>
      <c r="AD99" s="50">
        <f t="shared" ref="AD99" si="2577">IF(AD19=0,0,AD14/AD19)</f>
        <v>8.6339808818994751E-2</v>
      </c>
      <c r="AE99" s="49">
        <f t="shared" ref="AE99" si="2578">IF(AD99&lt;0.05,100,(1-AD99)*100)</f>
        <v>91.366019118100525</v>
      </c>
      <c r="AF99" s="50">
        <f t="shared" ref="AF99" si="2579">IF(AF19=0,0,AF14/AF19)</f>
        <v>0.84482161413231727</v>
      </c>
      <c r="AG99" s="49">
        <f t="shared" ref="AG99" si="2580">IF(AF99&lt;0.05,100,(1-AF99)*100)</f>
        <v>15.517838586768274</v>
      </c>
      <c r="AH99" s="50">
        <f t="shared" ref="AH99" si="2581">IF(AH19=0,0,AH14/AH19)</f>
        <v>8.3466987436514303E-2</v>
      </c>
      <c r="AI99" s="49">
        <f t="shared" ref="AI99" si="2582">IF(AH99&lt;0.05,100,(1-AH99)*100)</f>
        <v>91.65330125634857</v>
      </c>
      <c r="AJ99" s="50">
        <f t="shared" ref="AJ99" si="2583">IF(AJ19=0,0,AJ14/AJ19)</f>
        <v>0.41719003241491087</v>
      </c>
      <c r="AK99" s="49">
        <f t="shared" ref="AK99" si="2584">IF(AJ99&lt;0.05,100,(1-AJ99)*100)</f>
        <v>58.280996758508905</v>
      </c>
      <c r="AL99" s="50">
        <f t="shared" ref="AL99" si="2585">IF(AL19=0,0,AL14/AL19)</f>
        <v>4.9977311120695853E-2</v>
      </c>
      <c r="AM99" s="49">
        <f t="shared" ref="AM99" si="2586">IF(AL99&lt;0.05,100,(1-AL99)*100)</f>
        <v>100</v>
      </c>
      <c r="AN99" s="50">
        <f t="shared" ref="AN99" si="2587">IF(AN19=0,0,AN14/AN19)</f>
        <v>0.26623334834931461</v>
      </c>
      <c r="AO99" s="50">
        <f t="shared" ref="AO99" si="2588">IF(AN99&lt;0.05,100,(1-AN99)*100)</f>
        <v>73.37666516506853</v>
      </c>
      <c r="AP99" s="50">
        <f t="shared" ref="AP99" si="2589">IF(AP19=0,0,AP14/AP19)</f>
        <v>1</v>
      </c>
      <c r="AQ99" s="50">
        <f t="shared" ref="AQ99" si="2590">IF(AP99&lt;0.05,100,(1-AP99)*100)</f>
        <v>0</v>
      </c>
      <c r="AR99" s="50">
        <f t="shared" ref="AR99" si="2591">IF(AR19=0,0,AR14/AR19)</f>
        <v>6.0699737092999737E-2</v>
      </c>
      <c r="AS99" s="49">
        <f t="shared" ref="AS99" si="2592">IF(AR99&lt;0.05,100,(1-AR99)*100)</f>
        <v>93.930026290700027</v>
      </c>
      <c r="AT99" s="50">
        <f t="shared" ref="AT99" si="2593">IF(AT19=0,0,AT14/AT19)</f>
        <v>0.72233536999321113</v>
      </c>
      <c r="AU99" s="49">
        <f t="shared" ref="AU99" si="2594">IF(AT99&lt;0.05,100,(1-AT99)*100)</f>
        <v>27.766463000678886</v>
      </c>
      <c r="AV99" s="50">
        <f t="shared" ref="AV99" si="2595">IF(AV19=0,0,AV14/AV19)</f>
        <v>1</v>
      </c>
      <c r="AW99" s="49">
        <f t="shared" ref="AW99" si="2596">IF(AV99&lt;0.05,100,(1-AV99)*100)</f>
        <v>0</v>
      </c>
      <c r="AX99" s="50">
        <f t="shared" ref="AX99" si="2597">IF(AX19=0,0,AX14/AX19)</f>
        <v>1</v>
      </c>
      <c r="AY99" s="49">
        <f t="shared" ref="AY99" si="2598">IF(AX99&lt;0.05,100,(1-AX99)*100)</f>
        <v>0</v>
      </c>
      <c r="AZ99" s="50">
        <f t="shared" ref="AZ99" si="2599">IF(AZ19=0,0,AZ14/AZ19)</f>
        <v>0.36544668642292227</v>
      </c>
      <c r="BA99" s="49">
        <f t="shared" ref="BA99" si="2600">IF(AZ99&lt;0.05,100,(1-AZ99)*100)</f>
        <v>63.455331357707777</v>
      </c>
      <c r="BB99" s="50">
        <f t="shared" ref="BB99" si="2601">IF(BB19=0,0,BB14/BB19)</f>
        <v>0.71156082809955801</v>
      </c>
      <c r="BC99" s="49">
        <f t="shared" ref="BC99" si="2602">IF(BB99&lt;0.05,100,(1-BB99)*100)</f>
        <v>28.843917190044198</v>
      </c>
      <c r="BD99" s="50">
        <f t="shared" ref="BD99" si="2603">IF(BD19=0,0,BD14/BD19)</f>
        <v>0</v>
      </c>
      <c r="BE99" s="49">
        <f t="shared" ref="BE99" si="2604">IF(BD99&lt;0.05,100,(1-BD99)*100)</f>
        <v>100</v>
      </c>
      <c r="BF99" s="50">
        <f t="shared" ref="BF99" si="2605">IF(BF19=0,0,BF14/BF19)</f>
        <v>0.19845903160711781</v>
      </c>
      <c r="BG99" s="50">
        <f t="shared" ref="BG99" si="2606">IF(BF99&lt;0.05,100,(1-BF99)*100)</f>
        <v>80.154096839288229</v>
      </c>
      <c r="BH99" s="50">
        <f t="shared" ref="BH99" si="2607">IF(BH19=0,0,BH14/BH19)</f>
        <v>0.80887904851116976</v>
      </c>
      <c r="BI99" s="49">
        <f t="shared" ref="BI99" si="2608">IF(BH99&lt;0.05,100,(1-BH99)*100)</f>
        <v>19.112095148883025</v>
      </c>
      <c r="BJ99" s="50">
        <f t="shared" ref="BJ99" si="2609">IF(BJ19=0,0,BJ14/BJ19)</f>
        <v>0.70543505645770821</v>
      </c>
      <c r="BK99" s="49">
        <f t="shared" ref="BK99" si="2610">IF(BJ99&lt;0.05,100,(1-BJ99)*100)</f>
        <v>29.456494354229179</v>
      </c>
      <c r="BL99" s="50">
        <f t="shared" ref="BL99" si="2611">IF(BL19=0,0,BL14/BL19)</f>
        <v>1</v>
      </c>
      <c r="BM99" s="49">
        <f t="shared" ref="BM99" si="2612">IF(BL99&lt;0.05,100,(1-BL99)*100)</f>
        <v>0</v>
      </c>
      <c r="BN99" s="50">
        <f t="shared" ref="BN99" si="2613">IF(BN19=0,0,BN14/BN19)</f>
        <v>1</v>
      </c>
      <c r="BO99" s="49">
        <f t="shared" ref="BO99" si="2614">IF(BN99&lt;0.05,100,(1-BN99)*100)</f>
        <v>0</v>
      </c>
      <c r="BP99" s="50">
        <f t="shared" ref="BP99" si="2615">IF(BP19=0,0,BP14/BP19)</f>
        <v>1</v>
      </c>
      <c r="BQ99" s="49">
        <f t="shared" ref="BQ99" si="2616">IF(BP99&lt;0.05,100,(1-BP99)*100)</f>
        <v>0</v>
      </c>
      <c r="BR99" s="50">
        <f t="shared" ref="BR99" si="2617">IF(BR19=0,0,BR14/BR19)</f>
        <v>1</v>
      </c>
      <c r="BS99" s="49">
        <f t="shared" ref="BS99" si="2618">IF(BR99&lt;0.05,100,(1-BR99)*100)</f>
        <v>0</v>
      </c>
      <c r="BT99" s="50">
        <f t="shared" ref="BT99" si="2619">IF(BT19=0,0,BT14/BT19)</f>
        <v>1</v>
      </c>
      <c r="BU99" s="49">
        <f t="shared" ref="BU99" si="2620">IF(BT99&lt;0.05,100,(1-BT99)*100)</f>
        <v>0</v>
      </c>
      <c r="BV99" s="50">
        <f t="shared" ref="BV99" si="2621">IF(BV19=0,0,BV14/BV19)</f>
        <v>1</v>
      </c>
      <c r="BW99" s="49">
        <f t="shared" ref="BW99" si="2622">IF(BV99&lt;0.05,100,(1-BV99)*100)</f>
        <v>0</v>
      </c>
      <c r="BX99" s="50">
        <f t="shared" ref="BX99" si="2623">IF(BX19=0,0,BX14/BX19)</f>
        <v>1</v>
      </c>
      <c r="BY99" s="49">
        <f t="shared" ref="BY99" si="2624">IF(BX99&lt;0.05,100,(1-BX99)*100)</f>
        <v>0</v>
      </c>
      <c r="BZ99" s="50">
        <f t="shared" ref="BZ99" si="2625">IF(BZ19=0,0,BZ14/BZ19)</f>
        <v>1</v>
      </c>
      <c r="CA99" s="49">
        <f t="shared" ref="CA99" si="2626">IF(BZ99&lt;0.05,100,(1-BZ99)*100)</f>
        <v>0</v>
      </c>
      <c r="CB99" s="50">
        <f t="shared" ref="CB99" si="2627">IF(CB19=0,0,CB14/CB19)</f>
        <v>1</v>
      </c>
      <c r="CC99" s="49">
        <f t="shared" ref="CC99" si="2628">IF(CB99&lt;0.05,100,(1-CB99)*100)</f>
        <v>0</v>
      </c>
      <c r="CD99" s="50">
        <f t="shared" ref="CD99" si="2629">IF(CD19=0,0,CD14/CD19)</f>
        <v>0.82884833487988452</v>
      </c>
      <c r="CE99" s="49">
        <f t="shared" ref="CE99" si="2630">IF(CD99&lt;0.05,100,(1-CD99)*100)</f>
        <v>17.115166512011548</v>
      </c>
      <c r="CF99" s="50">
        <f t="shared" ref="CF99" si="2631">IF(CF19=0,0,CF14/CF19)</f>
        <v>0.41018662519440124</v>
      </c>
      <c r="CG99" s="49">
        <f t="shared" ref="CG99" si="2632">IF(CF99&lt;0.05,100,(1-CF99)*100)</f>
        <v>58.981337480559873</v>
      </c>
      <c r="CH99" s="50">
        <f t="shared" ref="CH99" si="2633">IF(CH19=0,0,CH14/CH19)</f>
        <v>1</v>
      </c>
      <c r="CI99" s="49">
        <f t="shared" ref="CI99" si="2634">IF(CH99&lt;0.05,100,(1-CH99)*100)</f>
        <v>0</v>
      </c>
      <c r="CJ99" s="50">
        <f t="shared" ref="CJ99" si="2635">IF(CJ19=0,0,CJ14/CJ19)</f>
        <v>1</v>
      </c>
      <c r="CK99" s="49">
        <f t="shared" ref="CK99" si="2636">IF(CJ99&lt;0.05,100,(1-CJ99)*100)</f>
        <v>0</v>
      </c>
      <c r="CL99" s="50">
        <f t="shared" ref="CL99" si="2637">IF(CL19=0,0,CL14/CL19)</f>
        <v>1</v>
      </c>
      <c r="CM99" s="49">
        <f t="shared" ref="CM99" si="2638">IF(CL99&lt;0.05,100,(1-CL99)*100)</f>
        <v>0</v>
      </c>
      <c r="CN99" s="50">
        <f t="shared" ref="CN99" si="2639">IF(CN19=0,0,CN14/CN19)</f>
        <v>1</v>
      </c>
      <c r="CO99" s="49">
        <f t="shared" ref="CO99" si="2640">IF(CN99&lt;0.05,100,(1-CN99)*100)</f>
        <v>0</v>
      </c>
      <c r="CP99" s="50">
        <f t="shared" ref="CP99" si="2641">IF(CP19=0,0,CP14/CP19)</f>
        <v>1</v>
      </c>
      <c r="CQ99" s="49">
        <f t="shared" ref="CQ99" si="2642">IF(CP99&lt;0.05,100,(1-CP99)*100)</f>
        <v>0</v>
      </c>
      <c r="CR99" s="50">
        <f t="shared" ref="CR99" si="2643">IF(CR19=0,0,CR14/CR19)</f>
        <v>0.47520661157024791</v>
      </c>
      <c r="CS99" s="49">
        <f t="shared" ref="CS99" si="2644">IF(CR99&lt;0.05,100,(1-CR99)*100)</f>
        <v>52.47933884297521</v>
      </c>
      <c r="CT99" s="50">
        <f t="shared" ref="CT99" si="2645">IF(CT19=0,0,CT14/CT19)</f>
        <v>0.98949671772428882</v>
      </c>
      <c r="CU99" s="49">
        <f t="shared" ref="CU99" si="2646">IF(CT99&lt;0.05,100,(1-CT99)*100)</f>
        <v>1.0503282275711179</v>
      </c>
      <c r="CV99" s="50">
        <f t="shared" ref="CV99" si="2647">IF(CV19=0,0,CV14/CV19)</f>
        <v>0.55482786600208645</v>
      </c>
      <c r="CW99" s="49">
        <f t="shared" ref="CW99" si="2648">IF(CV99&lt;0.05,100,(1-CV99)*100)</f>
        <v>44.517213399791359</v>
      </c>
      <c r="CX99" s="50">
        <f t="shared" ref="CX99" si="2649">IF(CX19=0,0,CX14/CX19)</f>
        <v>0.61523125996810213</v>
      </c>
      <c r="CY99" s="49">
        <f t="shared" ref="CY99" si="2650">IF(CX99&lt;0.05,100,(1-CX99)*100)</f>
        <v>38.476874003189785</v>
      </c>
      <c r="CZ99" s="50">
        <f t="shared" ref="CZ99" si="2651">IF(CZ19=0,0,CZ14/CZ19)</f>
        <v>0.71709996850834534</v>
      </c>
      <c r="DA99" s="49">
        <f t="shared" ref="DA99" si="2652">IF(CZ99&lt;0.05,100,(1-CZ99)*100)</f>
        <v>28.290003149165464</v>
      </c>
      <c r="DB99" s="50">
        <f t="shared" ref="DB99" si="2653">IF(DB19=0,0,DB14/DB19)</f>
        <v>0.52855868109400583</v>
      </c>
      <c r="DC99" s="49">
        <f t="shared" ref="DC99" si="2654">IF(DB99&lt;0.05,100,(1-DB99)*100)</f>
        <v>47.144131890599418</v>
      </c>
      <c r="DD99" s="50">
        <f t="shared" ref="DD99" si="2655">IF(DD19=0,0,DD14/DD19)</f>
        <v>0.49343537176156704</v>
      </c>
      <c r="DE99" s="49">
        <f t="shared" ref="DE99" si="2656">IF(DD99&lt;0.05,100,(1-DD99)*100)</f>
        <v>50.656462823843299</v>
      </c>
      <c r="DF99" s="50">
        <f t="shared" ref="DF99" si="2657">IF(DF19=0,0,DF14/DF19)</f>
        <v>0.69706671281474442</v>
      </c>
      <c r="DG99" s="49">
        <f t="shared" ref="DG99" si="2658">IF(DF99&lt;0.05,100,(1-DF99)*100)</f>
        <v>30.293328718525558</v>
      </c>
      <c r="DH99" s="50">
        <f t="shared" ref="DH99" si="2659">IF(DH19=0,0,DH14/DH19)</f>
        <v>0.63537943113496465</v>
      </c>
      <c r="DI99" s="49">
        <f t="shared" ref="DI99" si="2660">IF(DH99&lt;0.05,100,(1-DH99)*100)</f>
        <v>36.462056886503532</v>
      </c>
      <c r="DJ99" s="50">
        <f t="shared" ref="DJ99" si="2661">IF(DJ19=0,0,DJ14/DJ19)</f>
        <v>0.86721672167216723</v>
      </c>
      <c r="DK99" s="49">
        <f t="shared" ref="DK99" si="2662">IF(DJ99&lt;0.05,100,(1-DJ99)*100)</f>
        <v>13.278327832783276</v>
      </c>
      <c r="DL99" s="50">
        <f t="shared" ref="DL99" si="2663">IF(DL19=0,0,DL14/DL19)</f>
        <v>1</v>
      </c>
      <c r="DM99" s="49">
        <f t="shared" ref="DM99" si="2664">IF(DL99&lt;0.05,100,(1-DL99)*100)</f>
        <v>0</v>
      </c>
      <c r="DN99" s="50">
        <f t="shared" ref="DN99" si="2665">IF(DN19=0,0,DN14/DN19)</f>
        <v>0.65305104650975732</v>
      </c>
      <c r="DO99" s="49">
        <f t="shared" ref="DO99" si="2666">IF(DN99&lt;0.05,100,(1-DN99)*100)</f>
        <v>34.694895349024272</v>
      </c>
      <c r="DP99" s="50">
        <f t="shared" ref="DP99" si="2667">IF(DP19=0,0,DP14/DP19)</f>
        <v>0.65716122688249312</v>
      </c>
      <c r="DQ99" s="49">
        <f t="shared" ref="DQ99" si="2668">IF(DP99&lt;0.05,100,(1-DP99)*100)</f>
        <v>34.283877311750686</v>
      </c>
      <c r="DR99" s="50">
        <f t="shared" ref="DR99" si="2669">IF(DR19=0,0,DR14/DR19)</f>
        <v>0.66905718110537382</v>
      </c>
      <c r="DS99" s="49">
        <f t="shared" ref="DS99" si="2670">IF(DR99&lt;0.05,100,(1-DR99)*100)</f>
        <v>33.094281889462621</v>
      </c>
      <c r="DT99" s="50">
        <f t="shared" ref="DT99" si="2671">IF(DT19=0,0,DT14/DT19)</f>
        <v>0.28958880139982501</v>
      </c>
      <c r="DU99" s="49">
        <f t="shared" ref="DU99" si="2672">IF(DT99&lt;0.05,100,(1-DT99)*100)</f>
        <v>71.041119860017503</v>
      </c>
      <c r="DV99" s="50">
        <f t="shared" ref="DV99" si="2673">IF(DV19=0,0,DV14/DV19)</f>
        <v>0.85951194083341476</v>
      </c>
      <c r="DW99" s="49">
        <f t="shared" ref="DW99" si="2674">IF(DV99&lt;0.05,100,(1-DV99)*100)</f>
        <v>14.048805916658525</v>
      </c>
      <c r="DX99" s="50">
        <f t="shared" ref="DX99" si="2675">IF(DX19=0,0,DX14/DX19)</f>
        <v>0.48525580293699672</v>
      </c>
      <c r="DY99" s="49">
        <f t="shared" ref="DY99" si="2676">IF(DX99&lt;0.05,100,(1-DX99)*100)</f>
        <v>51.474419706300331</v>
      </c>
      <c r="DZ99" s="50">
        <f t="shared" ref="DZ99" si="2677">IF(DZ19=0,0,DZ14/DZ19)</f>
        <v>0.76395272488509514</v>
      </c>
      <c r="EA99" s="49">
        <f t="shared" ref="EA99" si="2678">IF(DZ99&lt;0.05,100,(1-DZ99)*100)</f>
        <v>23.604727511490488</v>
      </c>
      <c r="EB99" s="50">
        <f t="shared" ref="EB99" si="2679">IF(EB19=0,0,EB14/EB19)</f>
        <v>0.90986450219283888</v>
      </c>
      <c r="EC99" s="49">
        <f t="shared" ref="EC99" si="2680">IF(EB99&lt;0.05,100,(1-EB99)*100)</f>
        <v>9.0135497807161116</v>
      </c>
      <c r="ED99" s="50">
        <f t="shared" ref="ED99" si="2681">IF(ED19=0,0,ED14/ED19)</f>
        <v>0.68848614072494663</v>
      </c>
      <c r="EE99" s="49">
        <f t="shared" ref="EE99" si="2682">IF(ED99&lt;0.05,100,(1-ED99)*100)</f>
        <v>31.151385927505338</v>
      </c>
      <c r="EF99" s="50">
        <f t="shared" ref="EF99" si="2683">IF(EF19=0,0,EF14/EF19)</f>
        <v>0.55254652726562836</v>
      </c>
      <c r="EG99" s="49">
        <f t="shared" ref="EG99" si="2684">IF(EF99&lt;0.05,100,(1-EF99)*100)</f>
        <v>44.745347273437162</v>
      </c>
      <c r="EH99" s="50">
        <f t="shared" ref="EH99" si="2685">IF(EH19=0,0,EH14/EH19)</f>
        <v>0.63419446611297192</v>
      </c>
      <c r="EI99" s="49">
        <f t="shared" ref="EI99" si="2686">IF(EH99&lt;0.05,100,(1-EH99)*100)</f>
        <v>36.58055338870281</v>
      </c>
      <c r="EJ99" s="50">
        <f t="shared" ref="EJ99" si="2687">IF(EJ19=0,0,EJ14/EJ19)</f>
        <v>0.67412765570265232</v>
      </c>
      <c r="EK99" s="49">
        <f t="shared" ref="EK99" si="2688">IF(EJ99&lt;0.05,100,(1-EJ99)*100)</f>
        <v>32.587234429734771</v>
      </c>
      <c r="EL99" s="50">
        <f t="shared" ref="EL99" si="2689">IF(EL19=0,0,EL14/EL19)</f>
        <v>0.58296050108653974</v>
      </c>
      <c r="EM99" s="49">
        <f t="shared" ref="EM99" si="2690">IF(EL99&lt;0.05,100,(1-EL99)*100)</f>
        <v>41.703949891346028</v>
      </c>
      <c r="EN99" s="50">
        <f t="shared" ref="EN99" si="2691">IF(EN19=0,0,EN14/EN19)</f>
        <v>0.78233438485804419</v>
      </c>
      <c r="EO99" s="49">
        <f t="shared" ref="EO99" si="2692">IF(EN99&lt;0.05,100,(1-EN99)*100)</f>
        <v>21.76656151419558</v>
      </c>
      <c r="EP99" s="50">
        <f t="shared" ref="EP99" si="2693">IF(EP19=0,0,EP14/EP19)</f>
        <v>0.31590611067400998</v>
      </c>
      <c r="EQ99" s="49">
        <f t="shared" ref="EQ99" si="2694">IF(EP99&lt;0.05,100,(1-EP99)*100)</f>
        <v>68.409388932599001</v>
      </c>
      <c r="ER99" s="50">
        <f t="shared" ref="ER99" si="2695">IF(ER19=0,0,ER14/ER19)</f>
        <v>0.66124979058468758</v>
      </c>
      <c r="ES99" s="49">
        <f t="shared" ref="ES99" si="2696">IF(ER99&lt;0.05,100,(1-ER99)*100)</f>
        <v>33.87502094153124</v>
      </c>
      <c r="ET99" s="50">
        <f t="shared" ref="ET99" si="2697">IF(ET19=0,0,ET14/ET19)</f>
        <v>0.68759092231597319</v>
      </c>
      <c r="EU99" s="49">
        <f t="shared" ref="EU99" si="2698">IF(ET99&lt;0.05,100,(1-ET99)*100)</f>
        <v>31.240907768402682</v>
      </c>
      <c r="EV99" s="50">
        <f t="shared" ref="EV99" si="2699">IF(EV19=0,0,EV14/EV19)</f>
        <v>0</v>
      </c>
      <c r="EW99" s="49">
        <f t="shared" ref="EW99" si="2700">IF(EV99&lt;0.05,100,(1-EV99)*100)</f>
        <v>100</v>
      </c>
      <c r="EX99" s="50">
        <f t="shared" ref="EX99" si="2701">IF(EX19=0,0,EX14/EX19)</f>
        <v>0</v>
      </c>
      <c r="EY99" s="49">
        <f t="shared" ref="EY99" si="2702">IF(EX99&lt;0.05,100,(1-EX99)*100)</f>
        <v>100</v>
      </c>
      <c r="EZ99" s="50">
        <f t="shared" ref="EZ99" si="2703">IF(EZ19=0,0,EZ14/EZ19)</f>
        <v>0</v>
      </c>
      <c r="FA99" s="49">
        <f t="shared" ref="FA99" si="2704">IF(EZ99&lt;0.05,100,(1-EZ99)*100)</f>
        <v>100</v>
      </c>
    </row>
    <row r="100" spans="1:157" s="31" customFormat="1" ht="52.5" customHeight="1">
      <c r="A100" s="52"/>
      <c r="B100" s="52"/>
      <c r="C100" s="52"/>
      <c r="D100" s="27" t="s">
        <v>318</v>
      </c>
      <c r="E100" s="27" t="s">
        <v>319</v>
      </c>
      <c r="F100" s="50"/>
      <c r="G100" s="49"/>
      <c r="H100" s="50"/>
      <c r="I100" s="49"/>
      <c r="J100" s="50"/>
      <c r="K100" s="49"/>
      <c r="L100" s="50"/>
      <c r="M100" s="49"/>
      <c r="N100" s="50"/>
      <c r="O100" s="49"/>
      <c r="P100" s="50"/>
      <c r="Q100" s="49"/>
      <c r="R100" s="50"/>
      <c r="S100" s="49"/>
      <c r="T100" s="50"/>
      <c r="U100" s="49"/>
      <c r="V100" s="50"/>
      <c r="W100" s="49"/>
      <c r="X100" s="50"/>
      <c r="Y100" s="49"/>
      <c r="Z100" s="50"/>
      <c r="AA100" s="49"/>
      <c r="AB100" s="50"/>
      <c r="AC100" s="49"/>
      <c r="AD100" s="50"/>
      <c r="AE100" s="49"/>
      <c r="AF100" s="50"/>
      <c r="AG100" s="49"/>
      <c r="AH100" s="50"/>
      <c r="AI100" s="49"/>
      <c r="AJ100" s="50"/>
      <c r="AK100" s="49"/>
      <c r="AL100" s="50"/>
      <c r="AM100" s="49"/>
      <c r="AN100" s="50"/>
      <c r="AO100" s="50"/>
      <c r="AP100" s="50"/>
      <c r="AQ100" s="50"/>
      <c r="AR100" s="50"/>
      <c r="AS100" s="49"/>
      <c r="AT100" s="50"/>
      <c r="AU100" s="49"/>
      <c r="AV100" s="50"/>
      <c r="AW100" s="49"/>
      <c r="AX100" s="50"/>
      <c r="AY100" s="49"/>
      <c r="AZ100" s="50"/>
      <c r="BA100" s="49"/>
      <c r="BB100" s="50"/>
      <c r="BC100" s="49"/>
      <c r="BD100" s="50"/>
      <c r="BE100" s="49"/>
      <c r="BF100" s="50"/>
      <c r="BG100" s="50"/>
      <c r="BH100" s="50"/>
      <c r="BI100" s="49"/>
      <c r="BJ100" s="50"/>
      <c r="BK100" s="49"/>
      <c r="BL100" s="50"/>
      <c r="BM100" s="49"/>
      <c r="BN100" s="50"/>
      <c r="BO100" s="49"/>
      <c r="BP100" s="50"/>
      <c r="BQ100" s="49"/>
      <c r="BR100" s="50"/>
      <c r="BS100" s="49"/>
      <c r="BT100" s="50"/>
      <c r="BU100" s="49"/>
      <c r="BV100" s="50"/>
      <c r="BW100" s="49"/>
      <c r="BX100" s="50"/>
      <c r="BY100" s="49"/>
      <c r="BZ100" s="50"/>
      <c r="CA100" s="49"/>
      <c r="CB100" s="50"/>
      <c r="CC100" s="49"/>
      <c r="CD100" s="50"/>
      <c r="CE100" s="49"/>
      <c r="CF100" s="50"/>
      <c r="CG100" s="49"/>
      <c r="CH100" s="50"/>
      <c r="CI100" s="49"/>
      <c r="CJ100" s="50"/>
      <c r="CK100" s="49"/>
      <c r="CL100" s="50"/>
      <c r="CM100" s="49"/>
      <c r="CN100" s="50"/>
      <c r="CO100" s="49"/>
      <c r="CP100" s="50"/>
      <c r="CQ100" s="49"/>
      <c r="CR100" s="50"/>
      <c r="CS100" s="49"/>
      <c r="CT100" s="50"/>
      <c r="CU100" s="49"/>
      <c r="CV100" s="50"/>
      <c r="CW100" s="49"/>
      <c r="CX100" s="50"/>
      <c r="CY100" s="49"/>
      <c r="CZ100" s="50"/>
      <c r="DA100" s="49"/>
      <c r="DB100" s="50"/>
      <c r="DC100" s="49"/>
      <c r="DD100" s="50"/>
      <c r="DE100" s="49"/>
      <c r="DF100" s="50"/>
      <c r="DG100" s="49"/>
      <c r="DH100" s="50"/>
      <c r="DI100" s="49"/>
      <c r="DJ100" s="50"/>
      <c r="DK100" s="49"/>
      <c r="DL100" s="50"/>
      <c r="DM100" s="49"/>
      <c r="DN100" s="50"/>
      <c r="DO100" s="49"/>
      <c r="DP100" s="50"/>
      <c r="DQ100" s="49"/>
      <c r="DR100" s="50"/>
      <c r="DS100" s="49"/>
      <c r="DT100" s="50"/>
      <c r="DU100" s="49"/>
      <c r="DV100" s="50"/>
      <c r="DW100" s="49"/>
      <c r="DX100" s="50"/>
      <c r="DY100" s="49"/>
      <c r="DZ100" s="50"/>
      <c r="EA100" s="49"/>
      <c r="EB100" s="50"/>
      <c r="EC100" s="49"/>
      <c r="ED100" s="50"/>
      <c r="EE100" s="49"/>
      <c r="EF100" s="50"/>
      <c r="EG100" s="49"/>
      <c r="EH100" s="50"/>
      <c r="EI100" s="49"/>
      <c r="EJ100" s="50"/>
      <c r="EK100" s="49"/>
      <c r="EL100" s="50"/>
      <c r="EM100" s="49"/>
      <c r="EN100" s="50"/>
      <c r="EO100" s="49"/>
      <c r="EP100" s="50"/>
      <c r="EQ100" s="49"/>
      <c r="ER100" s="50"/>
      <c r="ES100" s="49"/>
      <c r="ET100" s="50"/>
      <c r="EU100" s="49"/>
      <c r="EV100" s="50"/>
      <c r="EW100" s="49"/>
      <c r="EX100" s="50"/>
      <c r="EY100" s="49"/>
      <c r="EZ100" s="50"/>
      <c r="FA100" s="49"/>
    </row>
    <row r="101" spans="1:157" s="31" customFormat="1" ht="52.5" customHeight="1">
      <c r="A101" s="52">
        <v>4</v>
      </c>
      <c r="B101" s="52" t="s">
        <v>320</v>
      </c>
      <c r="C101" s="52" t="s">
        <v>321</v>
      </c>
      <c r="D101" s="27" t="s">
        <v>322</v>
      </c>
      <c r="E101" s="27">
        <v>100</v>
      </c>
      <c r="F101" s="48">
        <f>IF(F37=0,0,F24/F37)</f>
        <v>0</v>
      </c>
      <c r="G101" s="48">
        <f>IF(F101&gt;0,0,100)</f>
        <v>100</v>
      </c>
      <c r="H101" s="48">
        <f t="shared" ref="H101" si="2705">IF(H37=0,0,H24/H37)</f>
        <v>0</v>
      </c>
      <c r="I101" s="48">
        <f t="shared" ref="I101" si="2706">IF(H101&gt;0,0,100)</f>
        <v>100</v>
      </c>
      <c r="J101" s="48">
        <f t="shared" ref="J101" si="2707">IF(J37=0,0,J24/J37)</f>
        <v>0</v>
      </c>
      <c r="K101" s="48">
        <f t="shared" ref="K101" si="2708">IF(J101&gt;0,0,100)</f>
        <v>100</v>
      </c>
      <c r="L101" s="48">
        <f t="shared" ref="L101" si="2709">IF(L37=0,0,L24/L37)</f>
        <v>0</v>
      </c>
      <c r="M101" s="48">
        <f t="shared" ref="M101" si="2710">IF(L101&gt;0,0,100)</f>
        <v>100</v>
      </c>
      <c r="N101" s="48">
        <f t="shared" ref="N101" si="2711">IF(N37=0,0,N24/N37)</f>
        <v>0</v>
      </c>
      <c r="O101" s="48">
        <f t="shared" ref="O101" si="2712">IF(N101&gt;0,0,100)</f>
        <v>100</v>
      </c>
      <c r="P101" s="48">
        <f t="shared" ref="P101" si="2713">IF(P37=0,0,P24/P37)</f>
        <v>0</v>
      </c>
      <c r="Q101" s="48">
        <f t="shared" ref="Q101" si="2714">IF(P101&gt;0,0,100)</f>
        <v>100</v>
      </c>
      <c r="R101" s="48">
        <f t="shared" ref="R101" si="2715">IF(R37=0,0,R24/R37)</f>
        <v>0</v>
      </c>
      <c r="S101" s="48">
        <f t="shared" ref="S101" si="2716">IF(R101&gt;0,0,100)</f>
        <v>100</v>
      </c>
      <c r="T101" s="48">
        <f t="shared" ref="T101" si="2717">IF(T37=0,0,T24/T37)</f>
        <v>0</v>
      </c>
      <c r="U101" s="48">
        <f t="shared" ref="U101" si="2718">IF(T101&gt;0,0,100)</f>
        <v>100</v>
      </c>
      <c r="V101" s="48">
        <f t="shared" ref="V101" si="2719">IF(V37=0,0,V24/V37)</f>
        <v>0</v>
      </c>
      <c r="W101" s="48">
        <f t="shared" ref="W101" si="2720">IF(V101&gt;0,0,100)</f>
        <v>100</v>
      </c>
      <c r="X101" s="48">
        <f t="shared" ref="X101" si="2721">IF(X37=0,0,X24/X37)</f>
        <v>0</v>
      </c>
      <c r="Y101" s="48">
        <f t="shared" ref="Y101" si="2722">IF(X101&gt;0,0,100)</f>
        <v>100</v>
      </c>
      <c r="Z101" s="48">
        <f t="shared" ref="Z101" si="2723">IF(Z37=0,0,Z24/Z37)</f>
        <v>0</v>
      </c>
      <c r="AA101" s="48">
        <f t="shared" ref="AA101" si="2724">IF(Z101&gt;0,0,100)</f>
        <v>100</v>
      </c>
      <c r="AB101" s="48">
        <f t="shared" ref="AB101" si="2725">IF(AB37=0,0,AB24/AB37)</f>
        <v>0</v>
      </c>
      <c r="AC101" s="48">
        <f t="shared" ref="AC101" si="2726">IF(AB101&gt;0,0,100)</f>
        <v>100</v>
      </c>
      <c r="AD101" s="48">
        <f t="shared" ref="AD101" si="2727">IF(AD37=0,0,AD24/AD37)</f>
        <v>0</v>
      </c>
      <c r="AE101" s="48">
        <f t="shared" ref="AE101" si="2728">IF(AD101&gt;0,0,100)</f>
        <v>100</v>
      </c>
      <c r="AF101" s="48">
        <f t="shared" ref="AF101" si="2729">IF(AF37=0,0,AF24/AF37)</f>
        <v>0</v>
      </c>
      <c r="AG101" s="48">
        <f t="shared" ref="AG101" si="2730">IF(AF101&gt;0,0,100)</f>
        <v>100</v>
      </c>
      <c r="AH101" s="48">
        <f t="shared" ref="AH101" si="2731">IF(AH37=0,0,AH24/AH37)</f>
        <v>0</v>
      </c>
      <c r="AI101" s="48">
        <f t="shared" ref="AI101" si="2732">IF(AH101&gt;0,0,100)</f>
        <v>100</v>
      </c>
      <c r="AJ101" s="48">
        <f t="shared" ref="AJ101" si="2733">IF(AJ37=0,0,AJ24/AJ37)</f>
        <v>1</v>
      </c>
      <c r="AK101" s="48">
        <f t="shared" ref="AK101" si="2734">IF(AJ101&gt;0,0,100)</f>
        <v>0</v>
      </c>
      <c r="AL101" s="48">
        <f t="shared" ref="AL101" si="2735">IF(AL37=0,0,AL24/AL37)</f>
        <v>0</v>
      </c>
      <c r="AM101" s="48">
        <f t="shared" ref="AM101" si="2736">IF(AL101&gt;0,0,100)</f>
        <v>100</v>
      </c>
      <c r="AN101" s="51">
        <f t="shared" ref="AN101" si="2737">IF(AN37=0,0,AN24/AN37)</f>
        <v>0</v>
      </c>
      <c r="AO101" s="51">
        <f t="shared" ref="AO101" si="2738">IF(AN101&gt;0,0,100)</f>
        <v>100</v>
      </c>
      <c r="AP101" s="51">
        <f t="shared" ref="AP101" si="2739">IF(AP37=0,0,AP24/AP37)</f>
        <v>0</v>
      </c>
      <c r="AQ101" s="51">
        <f t="shared" ref="AQ101" si="2740">IF(AP101&gt;0,0,100)</f>
        <v>100</v>
      </c>
      <c r="AR101" s="48">
        <f t="shared" ref="AR101" si="2741">IF(AR37=0,0,AR24/AR37)</f>
        <v>0</v>
      </c>
      <c r="AS101" s="48">
        <f t="shared" ref="AS101" si="2742">IF(AR101&gt;0,0,100)</f>
        <v>100</v>
      </c>
      <c r="AT101" s="48">
        <f t="shared" ref="AT101" si="2743">IF(AT37=0,0,AT24/AT37)</f>
        <v>0</v>
      </c>
      <c r="AU101" s="48">
        <f t="shared" ref="AU101" si="2744">IF(AT101&gt;0,0,100)</f>
        <v>100</v>
      </c>
      <c r="AV101" s="48">
        <f t="shared" ref="AV101" si="2745">IF(AV37=0,0,AV24/AV37)</f>
        <v>0</v>
      </c>
      <c r="AW101" s="48">
        <f t="shared" ref="AW101" si="2746">IF(AV101&gt;0,0,100)</f>
        <v>100</v>
      </c>
      <c r="AX101" s="48">
        <f t="shared" ref="AX101" si="2747">IF(AX37=0,0,AX24/AX37)</f>
        <v>0</v>
      </c>
      <c r="AY101" s="48">
        <f t="shared" ref="AY101" si="2748">IF(AX101&gt;0,0,100)</f>
        <v>100</v>
      </c>
      <c r="AZ101" s="48">
        <f t="shared" ref="AZ101" si="2749">IF(AZ37=0,0,AZ24/AZ37)</f>
        <v>0</v>
      </c>
      <c r="BA101" s="48">
        <f t="shared" ref="BA101" si="2750">IF(AZ101&gt;0,0,100)</f>
        <v>100</v>
      </c>
      <c r="BB101" s="48">
        <f t="shared" ref="BB101" si="2751">IF(BB37=0,0,BB24/BB37)</f>
        <v>0</v>
      </c>
      <c r="BC101" s="48">
        <f t="shared" ref="BC101" si="2752">IF(BB101&gt;0,0,100)</f>
        <v>100</v>
      </c>
      <c r="BD101" s="48">
        <f t="shared" ref="BD101" si="2753">IF(BD37=0,0,BD24/BD37)</f>
        <v>0</v>
      </c>
      <c r="BE101" s="48">
        <f t="shared" ref="BE101" si="2754">IF(BD101&gt;0,0,100)</f>
        <v>100</v>
      </c>
      <c r="BF101" s="51">
        <f t="shared" ref="BF101" si="2755">IF(BF37=0,0,BF24/BF37)</f>
        <v>0</v>
      </c>
      <c r="BG101" s="51">
        <f t="shared" ref="BG101" si="2756">IF(BF101&gt;0,0,100)</f>
        <v>100</v>
      </c>
      <c r="BH101" s="48">
        <f t="shared" ref="BH101" si="2757">IF(BH37=0,0,BH24/BH37)</f>
        <v>0</v>
      </c>
      <c r="BI101" s="48">
        <f t="shared" ref="BI101" si="2758">IF(BH101&gt;0,0,100)</f>
        <v>100</v>
      </c>
      <c r="BJ101" s="48">
        <f t="shared" ref="BJ101" si="2759">IF(BJ37=0,0,BJ24/BJ37)</f>
        <v>0</v>
      </c>
      <c r="BK101" s="48">
        <f t="shared" ref="BK101" si="2760">IF(BJ101&gt;0,0,100)</f>
        <v>100</v>
      </c>
      <c r="BL101" s="48">
        <f t="shared" ref="BL101" si="2761">IF(BL37=0,0,BL24/BL37)</f>
        <v>0</v>
      </c>
      <c r="BM101" s="48">
        <f t="shared" ref="BM101" si="2762">IF(BL101&gt;0,0,100)</f>
        <v>100</v>
      </c>
      <c r="BN101" s="48">
        <f t="shared" ref="BN101" si="2763">IF(BN37=0,0,BN24/BN37)</f>
        <v>0</v>
      </c>
      <c r="BO101" s="48">
        <f t="shared" ref="BO101" si="2764">IF(BN101&gt;0,0,100)</f>
        <v>100</v>
      </c>
      <c r="BP101" s="48">
        <f t="shared" ref="BP101" si="2765">IF(BP37=0,0,BP24/BP37)</f>
        <v>0</v>
      </c>
      <c r="BQ101" s="48">
        <f t="shared" ref="BQ101" si="2766">IF(BP101&gt;0,0,100)</f>
        <v>100</v>
      </c>
      <c r="BR101" s="48">
        <f t="shared" ref="BR101" si="2767">IF(BR37=0,0,BR24/BR37)</f>
        <v>0</v>
      </c>
      <c r="BS101" s="48">
        <f t="shared" ref="BS101" si="2768">IF(BR101&gt;0,0,100)</f>
        <v>100</v>
      </c>
      <c r="BT101" s="48">
        <f t="shared" ref="BT101" si="2769">IF(BT37=0,0,BT24/BT37)</f>
        <v>0</v>
      </c>
      <c r="BU101" s="48">
        <f t="shared" ref="BU101" si="2770">IF(BT101&gt;0,0,100)</f>
        <v>100</v>
      </c>
      <c r="BV101" s="48">
        <f t="shared" ref="BV101" si="2771">IF(BV37=0,0,BV24/BV37)</f>
        <v>0</v>
      </c>
      <c r="BW101" s="48">
        <f t="shared" ref="BW101" si="2772">IF(BV101&gt;0,0,100)</f>
        <v>100</v>
      </c>
      <c r="BX101" s="48">
        <f t="shared" ref="BX101" si="2773">IF(BX37=0,0,BX24/BX37)</f>
        <v>0</v>
      </c>
      <c r="BY101" s="48">
        <f t="shared" ref="BY101" si="2774">IF(BX101&gt;0,0,100)</f>
        <v>100</v>
      </c>
      <c r="BZ101" s="48">
        <f t="shared" ref="BZ101" si="2775">IF(BZ37=0,0,BZ24/BZ37)</f>
        <v>0</v>
      </c>
      <c r="CA101" s="48">
        <f t="shared" ref="CA101" si="2776">IF(BZ101&gt;0,0,100)</f>
        <v>100</v>
      </c>
      <c r="CB101" s="48">
        <f t="shared" ref="CB101" si="2777">IF(CB37=0,0,CB24/CB37)</f>
        <v>0</v>
      </c>
      <c r="CC101" s="48">
        <f t="shared" ref="CC101" si="2778">IF(CB101&gt;0,0,100)</f>
        <v>100</v>
      </c>
      <c r="CD101" s="48">
        <f t="shared" ref="CD101" si="2779">IF(CD37=0,0,CD24/CD37)</f>
        <v>0</v>
      </c>
      <c r="CE101" s="48">
        <f t="shared" ref="CE101" si="2780">IF(CD101&gt;0,0,100)</f>
        <v>100</v>
      </c>
      <c r="CF101" s="48">
        <f t="shared" ref="CF101" si="2781">IF(CF37=0,0,CF24/CF37)</f>
        <v>0</v>
      </c>
      <c r="CG101" s="48">
        <f t="shared" ref="CG101" si="2782">IF(CF101&gt;0,0,100)</f>
        <v>100</v>
      </c>
      <c r="CH101" s="48">
        <f t="shared" ref="CH101" si="2783">IF(CH37=0,0,CH24/CH37)</f>
        <v>0</v>
      </c>
      <c r="CI101" s="48">
        <f t="shared" ref="CI101" si="2784">IF(CH101&gt;0,0,100)</f>
        <v>100</v>
      </c>
      <c r="CJ101" s="48">
        <f t="shared" ref="CJ101" si="2785">IF(CJ37=0,0,CJ24/CJ37)</f>
        <v>0</v>
      </c>
      <c r="CK101" s="48">
        <f t="shared" ref="CK101" si="2786">IF(CJ101&gt;0,0,100)</f>
        <v>100</v>
      </c>
      <c r="CL101" s="48">
        <f t="shared" ref="CL101" si="2787">IF(CL37=0,0,CL24/CL37)</f>
        <v>0</v>
      </c>
      <c r="CM101" s="48">
        <f t="shared" ref="CM101" si="2788">IF(CL101&gt;0,0,100)</f>
        <v>100</v>
      </c>
      <c r="CN101" s="48">
        <f t="shared" ref="CN101" si="2789">IF(CN37=0,0,CN24/CN37)</f>
        <v>0</v>
      </c>
      <c r="CO101" s="48">
        <f t="shared" ref="CO101" si="2790">IF(CN101&gt;0,0,100)</f>
        <v>100</v>
      </c>
      <c r="CP101" s="48">
        <f t="shared" ref="CP101" si="2791">IF(CP37=0,0,CP24/CP37)</f>
        <v>0</v>
      </c>
      <c r="CQ101" s="48">
        <f t="shared" ref="CQ101" si="2792">IF(CP101&gt;0,0,100)</f>
        <v>100</v>
      </c>
      <c r="CR101" s="48">
        <f t="shared" ref="CR101" si="2793">IF(CR37=0,0,CR24/CR37)</f>
        <v>0</v>
      </c>
      <c r="CS101" s="48">
        <f t="shared" ref="CS101" si="2794">IF(CR101&gt;0,0,100)</f>
        <v>100</v>
      </c>
      <c r="CT101" s="48">
        <f t="shared" ref="CT101" si="2795">IF(CT37=0,0,CT24/CT37)</f>
        <v>0</v>
      </c>
      <c r="CU101" s="48">
        <f t="shared" ref="CU101" si="2796">IF(CT101&gt;0,0,100)</f>
        <v>100</v>
      </c>
      <c r="CV101" s="48">
        <f t="shared" ref="CV101" si="2797">IF(CV37=0,0,CV24/CV37)</f>
        <v>0</v>
      </c>
      <c r="CW101" s="48">
        <f t="shared" ref="CW101" si="2798">IF(CV101&gt;0,0,100)</f>
        <v>100</v>
      </c>
      <c r="CX101" s="48">
        <f t="shared" ref="CX101" si="2799">IF(CX37=0,0,CX24/CX37)</f>
        <v>0</v>
      </c>
      <c r="CY101" s="48">
        <f t="shared" ref="CY101" si="2800">IF(CX101&gt;0,0,100)</f>
        <v>100</v>
      </c>
      <c r="CZ101" s="48">
        <f t="shared" ref="CZ101" si="2801">IF(CZ37=0,0,CZ24/CZ37)</f>
        <v>0</v>
      </c>
      <c r="DA101" s="48">
        <f t="shared" ref="DA101" si="2802">IF(CZ101&gt;0,0,100)</f>
        <v>100</v>
      </c>
      <c r="DB101" s="48">
        <f t="shared" ref="DB101" si="2803">IF(DB37=0,0,DB24/DB37)</f>
        <v>0</v>
      </c>
      <c r="DC101" s="48">
        <f t="shared" ref="DC101" si="2804">IF(DB101&gt;0,0,100)</f>
        <v>100</v>
      </c>
      <c r="DD101" s="48">
        <f t="shared" ref="DD101" si="2805">IF(DD37=0,0,DD24/DD37)</f>
        <v>0</v>
      </c>
      <c r="DE101" s="48">
        <f t="shared" ref="DE101" si="2806">IF(DD101&gt;0,0,100)</f>
        <v>100</v>
      </c>
      <c r="DF101" s="48">
        <f t="shared" ref="DF101" si="2807">IF(DF37=0,0,DF24/DF37)</f>
        <v>0</v>
      </c>
      <c r="DG101" s="48">
        <f t="shared" ref="DG101" si="2808">IF(DF101&gt;0,0,100)</f>
        <v>100</v>
      </c>
      <c r="DH101" s="48">
        <f t="shared" ref="DH101" si="2809">IF(DH37=0,0,DH24/DH37)</f>
        <v>0</v>
      </c>
      <c r="DI101" s="48">
        <f t="shared" ref="DI101" si="2810">IF(DH101&gt;0,0,100)</f>
        <v>100</v>
      </c>
      <c r="DJ101" s="48">
        <f t="shared" ref="DJ101" si="2811">IF(DJ37=0,0,DJ24/DJ37)</f>
        <v>0</v>
      </c>
      <c r="DK101" s="48">
        <f t="shared" ref="DK101" si="2812">IF(DJ101&gt;0,0,100)</f>
        <v>100</v>
      </c>
      <c r="DL101" s="48">
        <f t="shared" ref="DL101" si="2813">IF(DL37=0,0,DL24/DL37)</f>
        <v>0</v>
      </c>
      <c r="DM101" s="48">
        <f t="shared" ref="DM101" si="2814">IF(DL101&gt;0,0,100)</f>
        <v>100</v>
      </c>
      <c r="DN101" s="48">
        <f t="shared" ref="DN101" si="2815">IF(DN37=0,0,DN24/DN37)</f>
        <v>0</v>
      </c>
      <c r="DO101" s="48">
        <f t="shared" ref="DO101" si="2816">IF(DN101&gt;0,0,100)</f>
        <v>100</v>
      </c>
      <c r="DP101" s="48">
        <f t="shared" ref="DP101" si="2817">IF(DP37=0,0,DP24/DP37)</f>
        <v>0</v>
      </c>
      <c r="DQ101" s="48">
        <f t="shared" ref="DQ101" si="2818">IF(DP101&gt;0,0,100)</f>
        <v>100</v>
      </c>
      <c r="DR101" s="48">
        <f t="shared" ref="DR101" si="2819">IF(DR37=0,0,DR24/DR37)</f>
        <v>0</v>
      </c>
      <c r="DS101" s="48">
        <f t="shared" ref="DS101" si="2820">IF(DR101&gt;0,0,100)</f>
        <v>100</v>
      </c>
      <c r="DT101" s="48">
        <f t="shared" ref="DT101" si="2821">IF(DT37=0,0,DT24/DT37)</f>
        <v>0</v>
      </c>
      <c r="DU101" s="48">
        <f t="shared" ref="DU101" si="2822">IF(DT101&gt;0,0,100)</f>
        <v>100</v>
      </c>
      <c r="DV101" s="48">
        <f t="shared" ref="DV101" si="2823">IF(DV37=0,0,DV24/DV37)</f>
        <v>0</v>
      </c>
      <c r="DW101" s="48">
        <f t="shared" ref="DW101" si="2824">IF(DV101&gt;0,0,100)</f>
        <v>100</v>
      </c>
      <c r="DX101" s="48">
        <f t="shared" ref="DX101" si="2825">IF(DX37=0,0,DX24/DX37)</f>
        <v>0</v>
      </c>
      <c r="DY101" s="48">
        <f t="shared" ref="DY101" si="2826">IF(DX101&gt;0,0,100)</f>
        <v>100</v>
      </c>
      <c r="DZ101" s="48">
        <f t="shared" ref="DZ101" si="2827">IF(DZ37=0,0,DZ24/DZ37)</f>
        <v>0</v>
      </c>
      <c r="EA101" s="48">
        <f t="shared" ref="EA101" si="2828">IF(DZ101&gt;0,0,100)</f>
        <v>100</v>
      </c>
      <c r="EB101" s="48">
        <f t="shared" ref="EB101" si="2829">IF(EB37=0,0,EB24/EB37)</f>
        <v>0</v>
      </c>
      <c r="EC101" s="48">
        <f t="shared" ref="EC101" si="2830">IF(EB101&gt;0,0,100)</f>
        <v>100</v>
      </c>
      <c r="ED101" s="48">
        <f t="shared" ref="ED101" si="2831">IF(ED37=0,0,ED24/ED37)</f>
        <v>0</v>
      </c>
      <c r="EE101" s="48">
        <f t="shared" ref="EE101" si="2832">IF(ED101&gt;0,0,100)</f>
        <v>100</v>
      </c>
      <c r="EF101" s="48">
        <f t="shared" ref="EF101" si="2833">IF(EF37=0,0,EF24/EF37)</f>
        <v>0</v>
      </c>
      <c r="EG101" s="48">
        <f t="shared" ref="EG101" si="2834">IF(EF101&gt;0,0,100)</f>
        <v>100</v>
      </c>
      <c r="EH101" s="48">
        <f t="shared" ref="EH101" si="2835">IF(EH37=0,0,EH24/EH37)</f>
        <v>0</v>
      </c>
      <c r="EI101" s="48">
        <f t="shared" ref="EI101" si="2836">IF(EH101&gt;0,0,100)</f>
        <v>100</v>
      </c>
      <c r="EJ101" s="48">
        <f t="shared" ref="EJ101" si="2837">IF(EJ37=0,0,EJ24/EJ37)</f>
        <v>0</v>
      </c>
      <c r="EK101" s="48">
        <f t="shared" ref="EK101" si="2838">IF(EJ101&gt;0,0,100)</f>
        <v>100</v>
      </c>
      <c r="EL101" s="48">
        <f t="shared" ref="EL101" si="2839">IF(EL37=0,0,EL24/EL37)</f>
        <v>0</v>
      </c>
      <c r="EM101" s="48">
        <f t="shared" ref="EM101" si="2840">IF(EL101&gt;0,0,100)</f>
        <v>100</v>
      </c>
      <c r="EN101" s="48">
        <f t="shared" ref="EN101" si="2841">IF(EN37=0,0,EN24/EN37)</f>
        <v>0</v>
      </c>
      <c r="EO101" s="48">
        <f t="shared" ref="EO101" si="2842">IF(EN101&gt;0,0,100)</f>
        <v>100</v>
      </c>
      <c r="EP101" s="48">
        <f t="shared" ref="EP101" si="2843">IF(EP37=0,0,EP24/EP37)</f>
        <v>0</v>
      </c>
      <c r="EQ101" s="48">
        <f t="shared" ref="EQ101" si="2844">IF(EP101&gt;0,0,100)</f>
        <v>100</v>
      </c>
      <c r="ER101" s="48">
        <f t="shared" ref="ER101" si="2845">IF(ER37=0,0,ER24/ER37)</f>
        <v>0</v>
      </c>
      <c r="ES101" s="48">
        <f t="shared" ref="ES101" si="2846">IF(ER101&gt;0,0,100)</f>
        <v>100</v>
      </c>
      <c r="ET101" s="48">
        <f t="shared" ref="ET101" si="2847">IF(ET37=0,0,ET24/ET37)</f>
        <v>0</v>
      </c>
      <c r="EU101" s="48">
        <f t="shared" ref="EU101" si="2848">IF(ET101&gt;0,0,100)</f>
        <v>100</v>
      </c>
      <c r="EV101" s="48">
        <f t="shared" ref="EV101" si="2849">IF(EV37=0,0,EV24/EV37)</f>
        <v>0</v>
      </c>
      <c r="EW101" s="48">
        <f t="shared" ref="EW101" si="2850">IF(EV101&gt;0,0,100)</f>
        <v>100</v>
      </c>
      <c r="EX101" s="48">
        <f t="shared" ref="EX101" si="2851">IF(EX37=0,0,EX24/EX37)</f>
        <v>0</v>
      </c>
      <c r="EY101" s="48">
        <f t="shared" ref="EY101" si="2852">IF(EX101&gt;0,0,100)</f>
        <v>100</v>
      </c>
      <c r="EZ101" s="48">
        <f t="shared" ref="EZ101" si="2853">IF(EZ37=0,0,EZ24/EZ37)</f>
        <v>0</v>
      </c>
      <c r="FA101" s="48">
        <f t="shared" ref="FA101" si="2854">IF(EZ101&gt;0,0,100)</f>
        <v>100</v>
      </c>
    </row>
    <row r="102" spans="1:157" s="31" customFormat="1" ht="69.75" customHeight="1">
      <c r="A102" s="52"/>
      <c r="B102" s="52"/>
      <c r="C102" s="52"/>
      <c r="D102" s="27" t="s">
        <v>323</v>
      </c>
      <c r="E102" s="27">
        <v>0</v>
      </c>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51"/>
      <c r="AO102" s="51"/>
      <c r="AP102" s="51"/>
      <c r="AQ102" s="51"/>
      <c r="AR102" s="48"/>
      <c r="AS102" s="48"/>
      <c r="AT102" s="48"/>
      <c r="AU102" s="48"/>
      <c r="AV102" s="48"/>
      <c r="AW102" s="48"/>
      <c r="AX102" s="48"/>
      <c r="AY102" s="48"/>
      <c r="AZ102" s="48"/>
      <c r="BA102" s="48"/>
      <c r="BB102" s="48"/>
      <c r="BC102" s="48"/>
      <c r="BD102" s="48"/>
      <c r="BE102" s="48"/>
      <c r="BF102" s="51"/>
      <c r="BG102" s="51"/>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c r="EZ102" s="48"/>
      <c r="FA102" s="48"/>
    </row>
    <row r="103" spans="1:157" s="31" customFormat="1" ht="52.5" customHeight="1">
      <c r="A103" s="52">
        <v>5</v>
      </c>
      <c r="B103" s="52" t="s">
        <v>326</v>
      </c>
      <c r="C103" s="52" t="s">
        <v>327</v>
      </c>
      <c r="D103" s="27" t="s">
        <v>328</v>
      </c>
      <c r="E103" s="27">
        <v>100</v>
      </c>
      <c r="F103" s="48">
        <f>IF(F26=0,0,F25/F26)</f>
        <v>1</v>
      </c>
      <c r="G103" s="48">
        <f>IF(F103&lt;0.2,0,IF(F103&lt;0.3,25,IF(F103&lt;0.4,50,IF(F103&lt;0.5,75,100))))</f>
        <v>100</v>
      </c>
      <c r="H103" s="48">
        <f t="shared" ref="H103" si="2855">IF(H26=0,0,H25/H26)</f>
        <v>1</v>
      </c>
      <c r="I103" s="48">
        <f t="shared" ref="I103" si="2856">IF(H103&lt;0.2,0,IF(H103&lt;0.3,25,IF(H103&lt;0.4,50,IF(H103&lt;0.5,75,100))))</f>
        <v>100</v>
      </c>
      <c r="J103" s="48">
        <f t="shared" ref="J103" si="2857">IF(J26=0,0,J25/J26)</f>
        <v>1</v>
      </c>
      <c r="K103" s="48">
        <f t="shared" ref="K103" si="2858">IF(J103&lt;0.2,0,IF(J103&lt;0.3,25,IF(J103&lt;0.4,50,IF(J103&lt;0.5,75,100))))</f>
        <v>100</v>
      </c>
      <c r="L103" s="48">
        <f t="shared" ref="L103" si="2859">IF(L26=0,0,L25/L26)</f>
        <v>1</v>
      </c>
      <c r="M103" s="48">
        <f t="shared" ref="M103" si="2860">IF(L103&lt;0.2,0,IF(L103&lt;0.3,25,IF(L103&lt;0.4,50,IF(L103&lt;0.5,75,100))))</f>
        <v>100</v>
      </c>
      <c r="N103" s="48">
        <f t="shared" ref="N103" si="2861">IF(N26=0,0,N25/N26)</f>
        <v>1</v>
      </c>
      <c r="O103" s="48">
        <f t="shared" ref="O103" si="2862">IF(N103&lt;0.2,0,IF(N103&lt;0.3,25,IF(N103&lt;0.4,50,IF(N103&lt;0.5,75,100))))</f>
        <v>100</v>
      </c>
      <c r="P103" s="48">
        <f t="shared" ref="P103" si="2863">IF(P26=0,0,P25/P26)</f>
        <v>1</v>
      </c>
      <c r="Q103" s="48">
        <f t="shared" ref="Q103" si="2864">IF(P103&lt;0.2,0,IF(P103&lt;0.3,25,IF(P103&lt;0.4,50,IF(P103&lt;0.5,75,100))))</f>
        <v>100</v>
      </c>
      <c r="R103" s="48">
        <f t="shared" ref="R103" si="2865">IF(R26=0,0,R25/R26)</f>
        <v>1</v>
      </c>
      <c r="S103" s="48">
        <f t="shared" ref="S103" si="2866">IF(R103&lt;0.2,0,IF(R103&lt;0.3,25,IF(R103&lt;0.4,50,IF(R103&lt;0.5,75,100))))</f>
        <v>100</v>
      </c>
      <c r="T103" s="48">
        <f t="shared" ref="T103" si="2867">IF(T26=0,0,T25/T26)</f>
        <v>1</v>
      </c>
      <c r="U103" s="48">
        <f t="shared" ref="U103" si="2868">IF(T103&lt;0.2,0,IF(T103&lt;0.3,25,IF(T103&lt;0.4,50,IF(T103&lt;0.5,75,100))))</f>
        <v>100</v>
      </c>
      <c r="V103" s="48">
        <f t="shared" ref="V103" si="2869">IF(V26=0,0,V25/V26)</f>
        <v>1</v>
      </c>
      <c r="W103" s="48">
        <f t="shared" ref="W103" si="2870">IF(V103&lt;0.2,0,IF(V103&lt;0.3,25,IF(V103&lt;0.4,50,IF(V103&lt;0.5,75,100))))</f>
        <v>100</v>
      </c>
      <c r="X103" s="48">
        <f t="shared" ref="X103" si="2871">IF(X26=0,0,X25/X26)</f>
        <v>1</v>
      </c>
      <c r="Y103" s="48">
        <f t="shared" ref="Y103" si="2872">IF(X103&lt;0.2,0,IF(X103&lt;0.3,25,IF(X103&lt;0.4,50,IF(X103&lt;0.5,75,100))))</f>
        <v>100</v>
      </c>
      <c r="Z103" s="48">
        <f t="shared" ref="Z103" si="2873">IF(Z26=0,0,Z25/Z26)</f>
        <v>1</v>
      </c>
      <c r="AA103" s="48">
        <f t="shared" ref="AA103" si="2874">IF(Z103&lt;0.2,0,IF(Z103&lt;0.3,25,IF(Z103&lt;0.4,50,IF(Z103&lt;0.5,75,100))))</f>
        <v>100</v>
      </c>
      <c r="AB103" s="48">
        <f t="shared" ref="AB103" si="2875">IF(AB26=0,0,AB25/AB26)</f>
        <v>1</v>
      </c>
      <c r="AC103" s="48">
        <f t="shared" ref="AC103" si="2876">IF(AB103&lt;0.2,0,IF(AB103&lt;0.3,25,IF(AB103&lt;0.4,50,IF(AB103&lt;0.5,75,100))))</f>
        <v>100</v>
      </c>
      <c r="AD103" s="48">
        <f t="shared" ref="AD103" si="2877">IF(AD26=0,0,AD25/AD26)</f>
        <v>1</v>
      </c>
      <c r="AE103" s="48">
        <f t="shared" ref="AE103" si="2878">IF(AD103&lt;0.2,0,IF(AD103&lt;0.3,25,IF(AD103&lt;0.4,50,IF(AD103&lt;0.5,75,100))))</f>
        <v>100</v>
      </c>
      <c r="AF103" s="48">
        <f t="shared" ref="AF103" si="2879">IF(AF26=0,0,AF25/AF26)</f>
        <v>1</v>
      </c>
      <c r="AG103" s="48">
        <f t="shared" ref="AG103" si="2880">IF(AF103&lt;0.2,0,IF(AF103&lt;0.3,25,IF(AF103&lt;0.4,50,IF(AF103&lt;0.5,75,100))))</f>
        <v>100</v>
      </c>
      <c r="AH103" s="48">
        <f t="shared" ref="AH103" si="2881">IF(AH26=0,0,AH25/AH26)</f>
        <v>1</v>
      </c>
      <c r="AI103" s="48">
        <f t="shared" ref="AI103" si="2882">IF(AH103&lt;0.2,0,IF(AH103&lt;0.3,25,IF(AH103&lt;0.4,50,IF(AH103&lt;0.5,75,100))))</f>
        <v>100</v>
      </c>
      <c r="AJ103" s="48">
        <f t="shared" ref="AJ103" si="2883">IF(AJ26=0,0,AJ25/AJ26)</f>
        <v>1</v>
      </c>
      <c r="AK103" s="48">
        <f t="shared" ref="AK103" si="2884">IF(AJ103&lt;0.2,0,IF(AJ103&lt;0.3,25,IF(AJ103&lt;0.4,50,IF(AJ103&lt;0.5,75,100))))</f>
        <v>100</v>
      </c>
      <c r="AL103" s="48">
        <f t="shared" ref="AL103" si="2885">IF(AL26=0,0,AL25/AL26)</f>
        <v>1</v>
      </c>
      <c r="AM103" s="48">
        <f t="shared" ref="AM103" si="2886">IF(AL103&lt;0.2,0,IF(AL103&lt;0.3,25,IF(AL103&lt;0.4,50,IF(AL103&lt;0.5,75,100))))</f>
        <v>100</v>
      </c>
      <c r="AN103" s="51">
        <f t="shared" ref="AN103" si="2887">IF(AN26=0,0,AN25/AN26)</f>
        <v>1.5</v>
      </c>
      <c r="AO103" s="51">
        <f t="shared" ref="AO103" si="2888">IF(AN103&lt;0.2,0,IF(AN103&lt;0.3,25,IF(AN103&lt;0.4,50,IF(AN103&lt;0.5,75,100))))</f>
        <v>100</v>
      </c>
      <c r="AP103" s="51">
        <f t="shared" ref="AP103" si="2889">IF(AP26=0,0,AP25/AP26)</f>
        <v>1.25</v>
      </c>
      <c r="AQ103" s="51">
        <f t="shared" ref="AQ103" si="2890">IF(AP103&lt;0.2,0,IF(AP103&lt;0.3,25,IF(AP103&lt;0.4,50,IF(AP103&lt;0.5,75,100))))</f>
        <v>100</v>
      </c>
      <c r="AR103" s="48">
        <f t="shared" ref="AR103" si="2891">IF(AR26=0,0,AR25/AR26)</f>
        <v>1</v>
      </c>
      <c r="AS103" s="48">
        <f t="shared" ref="AS103" si="2892">IF(AR103&lt;0.2,0,IF(AR103&lt;0.3,25,IF(AR103&lt;0.4,50,IF(AR103&lt;0.5,75,100))))</f>
        <v>100</v>
      </c>
      <c r="AT103" s="48">
        <f t="shared" ref="AT103" si="2893">IF(AT26=0,0,AT25/AT26)</f>
        <v>0</v>
      </c>
      <c r="AU103" s="48">
        <f t="shared" ref="AU103" si="2894">IF(AT103&lt;0.2,0,IF(AT103&lt;0.3,25,IF(AT103&lt;0.4,50,IF(AT103&lt;0.5,75,100))))</f>
        <v>0</v>
      </c>
      <c r="AV103" s="48">
        <f t="shared" ref="AV103" si="2895">IF(AV26=0,0,AV25/AV26)</f>
        <v>0</v>
      </c>
      <c r="AW103" s="48">
        <f t="shared" ref="AW103" si="2896">IF(AV103&lt;0.2,0,IF(AV103&lt;0.3,25,IF(AV103&lt;0.4,50,IF(AV103&lt;0.5,75,100))))</f>
        <v>0</v>
      </c>
      <c r="AX103" s="48">
        <f t="shared" ref="AX103" si="2897">IF(AX26=0,0,AX25/AX26)</f>
        <v>1</v>
      </c>
      <c r="AY103" s="48">
        <f t="shared" ref="AY103" si="2898">IF(AX103&lt;0.2,0,IF(AX103&lt;0.3,25,IF(AX103&lt;0.4,50,IF(AX103&lt;0.5,75,100))))</f>
        <v>100</v>
      </c>
      <c r="AZ103" s="48">
        <f t="shared" ref="AZ103" si="2899">IF(AZ26=0,0,AZ25/AZ26)</f>
        <v>1</v>
      </c>
      <c r="BA103" s="48">
        <f t="shared" ref="BA103" si="2900">IF(AZ103&lt;0.2,0,IF(AZ103&lt;0.3,25,IF(AZ103&lt;0.4,50,IF(AZ103&lt;0.5,75,100))))</f>
        <v>100</v>
      </c>
      <c r="BB103" s="48">
        <f t="shared" ref="BB103" si="2901">IF(BB26=0,0,BB25/BB26)</f>
        <v>1</v>
      </c>
      <c r="BC103" s="48">
        <f t="shared" ref="BC103" si="2902">IF(BB103&lt;0.2,0,IF(BB103&lt;0.3,25,IF(BB103&lt;0.4,50,IF(BB103&lt;0.5,75,100))))</f>
        <v>100</v>
      </c>
      <c r="BD103" s="48">
        <f t="shared" ref="BD103" si="2903">IF(BD26=0,0,BD25/BD26)</f>
        <v>1</v>
      </c>
      <c r="BE103" s="48">
        <f t="shared" ref="BE103" si="2904">IF(BD103&lt;0.2,0,IF(BD103&lt;0.3,25,IF(BD103&lt;0.4,50,IF(BD103&lt;0.5,75,100))))</f>
        <v>100</v>
      </c>
      <c r="BF103" s="51">
        <f t="shared" ref="BF103" si="2905">IF(BF26=0,0,BF25/BF26)</f>
        <v>1</v>
      </c>
      <c r="BG103" s="51">
        <f t="shared" ref="BG103" si="2906">IF(BF103&lt;0.2,0,IF(BF103&lt;0.3,25,IF(BF103&lt;0.4,50,IF(BF103&lt;0.5,75,100))))</f>
        <v>100</v>
      </c>
      <c r="BH103" s="48">
        <f t="shared" ref="BH103" si="2907">IF(BH26=0,0,BH25/BH26)</f>
        <v>1</v>
      </c>
      <c r="BI103" s="48">
        <f t="shared" ref="BI103" si="2908">IF(BH103&lt;0.2,0,IF(BH103&lt;0.3,25,IF(BH103&lt;0.4,50,IF(BH103&lt;0.5,75,100))))</f>
        <v>100</v>
      </c>
      <c r="BJ103" s="48">
        <f t="shared" ref="BJ103" si="2909">IF(BJ26=0,0,BJ25/BJ26)</f>
        <v>1</v>
      </c>
      <c r="BK103" s="48">
        <f t="shared" ref="BK103" si="2910">IF(BJ103&lt;0.2,0,IF(BJ103&lt;0.3,25,IF(BJ103&lt;0.4,50,IF(BJ103&lt;0.5,75,100))))</f>
        <v>100</v>
      </c>
      <c r="BL103" s="48">
        <f t="shared" ref="BL103" si="2911">IF(BL26=0,0,BL25/BL26)</f>
        <v>1</v>
      </c>
      <c r="BM103" s="48">
        <f t="shared" ref="BM103" si="2912">IF(BL103&lt;0.2,0,IF(BL103&lt;0.3,25,IF(BL103&lt;0.4,50,IF(BL103&lt;0.5,75,100))))</f>
        <v>100</v>
      </c>
      <c r="BN103" s="48">
        <f t="shared" ref="BN103" si="2913">IF(BN26=0,0,BN25/BN26)</f>
        <v>1</v>
      </c>
      <c r="BO103" s="48">
        <f t="shared" ref="BO103" si="2914">IF(BN103&lt;0.2,0,IF(BN103&lt;0.3,25,IF(BN103&lt;0.4,50,IF(BN103&lt;0.5,75,100))))</f>
        <v>100</v>
      </c>
      <c r="BP103" s="48">
        <f t="shared" ref="BP103" si="2915">IF(BP26=0,0,BP25/BP26)</f>
        <v>1</v>
      </c>
      <c r="BQ103" s="48">
        <f t="shared" ref="BQ103" si="2916">IF(BP103&lt;0.2,0,IF(BP103&lt;0.3,25,IF(BP103&lt;0.4,50,IF(BP103&lt;0.5,75,100))))</f>
        <v>100</v>
      </c>
      <c r="BR103" s="48">
        <f t="shared" ref="BR103" si="2917">IF(BR26=0,0,BR25/BR26)</f>
        <v>1</v>
      </c>
      <c r="BS103" s="48">
        <f t="shared" ref="BS103" si="2918">IF(BR103&lt;0.2,0,IF(BR103&lt;0.3,25,IF(BR103&lt;0.4,50,IF(BR103&lt;0.5,75,100))))</f>
        <v>100</v>
      </c>
      <c r="BT103" s="48">
        <f t="shared" ref="BT103" si="2919">IF(BT26=0,0,BT25/BT26)</f>
        <v>1</v>
      </c>
      <c r="BU103" s="48">
        <f t="shared" ref="BU103" si="2920">IF(BT103&lt;0.2,0,IF(BT103&lt;0.3,25,IF(BT103&lt;0.4,50,IF(BT103&lt;0.5,75,100))))</f>
        <v>100</v>
      </c>
      <c r="BV103" s="48">
        <f t="shared" ref="BV103" si="2921">IF(BV26=0,0,BV25/BV26)</f>
        <v>1</v>
      </c>
      <c r="BW103" s="48">
        <f t="shared" ref="BW103" si="2922">IF(BV103&lt;0.2,0,IF(BV103&lt;0.3,25,IF(BV103&lt;0.4,50,IF(BV103&lt;0.5,75,100))))</f>
        <v>100</v>
      </c>
      <c r="BX103" s="48">
        <f t="shared" ref="BX103" si="2923">IF(BX26=0,0,BX25/BX26)</f>
        <v>1</v>
      </c>
      <c r="BY103" s="48">
        <f t="shared" ref="BY103" si="2924">IF(BX103&lt;0.2,0,IF(BX103&lt;0.3,25,IF(BX103&lt;0.4,50,IF(BX103&lt;0.5,75,100))))</f>
        <v>100</v>
      </c>
      <c r="BZ103" s="48">
        <f t="shared" ref="BZ103" si="2925">IF(BZ26=0,0,BZ25/BZ26)</f>
        <v>1</v>
      </c>
      <c r="CA103" s="48">
        <f t="shared" ref="CA103" si="2926">IF(BZ103&lt;0.2,0,IF(BZ103&lt;0.3,25,IF(BZ103&lt;0.4,50,IF(BZ103&lt;0.5,75,100))))</f>
        <v>100</v>
      </c>
      <c r="CB103" s="48">
        <f t="shared" ref="CB103" si="2927">IF(CB26=0,0,CB25/CB26)</f>
        <v>1</v>
      </c>
      <c r="CC103" s="48">
        <f t="shared" ref="CC103" si="2928">IF(CB103&lt;0.2,0,IF(CB103&lt;0.3,25,IF(CB103&lt;0.4,50,IF(CB103&lt;0.5,75,100))))</f>
        <v>100</v>
      </c>
      <c r="CD103" s="48">
        <f t="shared" ref="CD103" si="2929">IF(CD26=0,0,CD25/CD26)</f>
        <v>1</v>
      </c>
      <c r="CE103" s="48">
        <f t="shared" ref="CE103" si="2930">IF(CD103&lt;0.2,0,IF(CD103&lt;0.3,25,IF(CD103&lt;0.4,50,IF(CD103&lt;0.5,75,100))))</f>
        <v>100</v>
      </c>
      <c r="CF103" s="48">
        <f t="shared" ref="CF103" si="2931">IF(CF26=0,0,CF25/CF26)</f>
        <v>1</v>
      </c>
      <c r="CG103" s="48">
        <f t="shared" ref="CG103" si="2932">IF(CF103&lt;0.2,0,IF(CF103&lt;0.3,25,IF(CF103&lt;0.4,50,IF(CF103&lt;0.5,75,100))))</f>
        <v>100</v>
      </c>
      <c r="CH103" s="48">
        <f t="shared" ref="CH103" si="2933">IF(CH26=0,0,CH25/CH26)</f>
        <v>1</v>
      </c>
      <c r="CI103" s="48">
        <f t="shared" ref="CI103" si="2934">IF(CH103&lt;0.2,0,IF(CH103&lt;0.3,25,IF(CH103&lt;0.4,50,IF(CH103&lt;0.5,75,100))))</f>
        <v>100</v>
      </c>
      <c r="CJ103" s="48">
        <f t="shared" ref="CJ103" si="2935">IF(CJ26=0,0,CJ25/CJ26)</f>
        <v>1</v>
      </c>
      <c r="CK103" s="48">
        <f t="shared" ref="CK103" si="2936">IF(CJ103&lt;0.2,0,IF(CJ103&lt;0.3,25,IF(CJ103&lt;0.4,50,IF(CJ103&lt;0.5,75,100))))</f>
        <v>100</v>
      </c>
      <c r="CL103" s="48">
        <f t="shared" ref="CL103" si="2937">IF(CL26=0,0,CL25/CL26)</f>
        <v>1</v>
      </c>
      <c r="CM103" s="48">
        <f t="shared" ref="CM103" si="2938">IF(CL103&lt;0.2,0,IF(CL103&lt;0.3,25,IF(CL103&lt;0.4,50,IF(CL103&lt;0.5,75,100))))</f>
        <v>100</v>
      </c>
      <c r="CN103" s="48">
        <f t="shared" ref="CN103" si="2939">IF(CN26=0,0,CN25/CN26)</f>
        <v>1</v>
      </c>
      <c r="CO103" s="48">
        <f t="shared" ref="CO103" si="2940">IF(CN103&lt;0.2,0,IF(CN103&lt;0.3,25,IF(CN103&lt;0.4,50,IF(CN103&lt;0.5,75,100))))</f>
        <v>100</v>
      </c>
      <c r="CP103" s="48">
        <f t="shared" ref="CP103" si="2941">IF(CP26=0,0,CP25/CP26)</f>
        <v>1</v>
      </c>
      <c r="CQ103" s="48">
        <f t="shared" ref="CQ103" si="2942">IF(CP103&lt;0.2,0,IF(CP103&lt;0.3,25,IF(CP103&lt;0.4,50,IF(CP103&lt;0.5,75,100))))</f>
        <v>100</v>
      </c>
      <c r="CR103" s="48">
        <f t="shared" ref="CR103" si="2943">IF(CR26=0,0,CR25/CR26)</f>
        <v>1</v>
      </c>
      <c r="CS103" s="48">
        <f t="shared" ref="CS103" si="2944">IF(CR103&lt;0.2,0,IF(CR103&lt;0.3,25,IF(CR103&lt;0.4,50,IF(CR103&lt;0.5,75,100))))</f>
        <v>100</v>
      </c>
      <c r="CT103" s="48">
        <f t="shared" ref="CT103" si="2945">IF(CT26=0,0,CT25/CT26)</f>
        <v>0</v>
      </c>
      <c r="CU103" s="48">
        <f t="shared" ref="CU103" si="2946">IF(CT103&lt;0.2,0,IF(CT103&lt;0.3,25,IF(CT103&lt;0.4,50,IF(CT103&lt;0.5,75,100))))</f>
        <v>0</v>
      </c>
      <c r="CV103" s="48">
        <f t="shared" ref="CV103" si="2947">IF(CV26=0,0,CV25/CV26)</f>
        <v>1</v>
      </c>
      <c r="CW103" s="48">
        <f t="shared" ref="CW103" si="2948">IF(CV103&lt;0.2,0,IF(CV103&lt;0.3,25,IF(CV103&lt;0.4,50,IF(CV103&lt;0.5,75,100))))</f>
        <v>100</v>
      </c>
      <c r="CX103" s="48">
        <f t="shared" ref="CX103" si="2949">IF(CX26=0,0,CX25/CX26)</f>
        <v>1</v>
      </c>
      <c r="CY103" s="48">
        <f t="shared" ref="CY103" si="2950">IF(CX103&lt;0.2,0,IF(CX103&lt;0.3,25,IF(CX103&lt;0.4,50,IF(CX103&lt;0.5,75,100))))</f>
        <v>100</v>
      </c>
      <c r="CZ103" s="48">
        <f t="shared" ref="CZ103" si="2951">IF(CZ26=0,0,CZ25/CZ26)</f>
        <v>1</v>
      </c>
      <c r="DA103" s="48">
        <f t="shared" ref="DA103" si="2952">IF(CZ103&lt;0.2,0,IF(CZ103&lt;0.3,25,IF(CZ103&lt;0.4,50,IF(CZ103&lt;0.5,75,100))))</f>
        <v>100</v>
      </c>
      <c r="DB103" s="48">
        <f t="shared" ref="DB103" si="2953">IF(DB26=0,0,DB25/DB26)</f>
        <v>1</v>
      </c>
      <c r="DC103" s="48">
        <f t="shared" ref="DC103" si="2954">IF(DB103&lt;0.2,0,IF(DB103&lt;0.3,25,IF(DB103&lt;0.4,50,IF(DB103&lt;0.5,75,100))))</f>
        <v>100</v>
      </c>
      <c r="DD103" s="48">
        <f t="shared" ref="DD103" si="2955">IF(DD26=0,0,DD25/DD26)</f>
        <v>1</v>
      </c>
      <c r="DE103" s="48">
        <f t="shared" ref="DE103" si="2956">IF(DD103&lt;0.2,0,IF(DD103&lt;0.3,25,IF(DD103&lt;0.4,50,IF(DD103&lt;0.5,75,100))))</f>
        <v>100</v>
      </c>
      <c r="DF103" s="48">
        <f t="shared" ref="DF103" si="2957">IF(DF26=0,0,DF25/DF26)</f>
        <v>1</v>
      </c>
      <c r="DG103" s="48">
        <f t="shared" ref="DG103" si="2958">IF(DF103&lt;0.2,0,IF(DF103&lt;0.3,25,IF(DF103&lt;0.4,50,IF(DF103&lt;0.5,75,100))))</f>
        <v>100</v>
      </c>
      <c r="DH103" s="48">
        <f t="shared" ref="DH103" si="2959">IF(DH26=0,0,DH25/DH26)</f>
        <v>1</v>
      </c>
      <c r="DI103" s="48">
        <f t="shared" ref="DI103" si="2960">IF(DH103&lt;0.2,0,IF(DH103&lt;0.3,25,IF(DH103&lt;0.4,50,IF(DH103&lt;0.5,75,100))))</f>
        <v>100</v>
      </c>
      <c r="DJ103" s="48">
        <f t="shared" ref="DJ103" si="2961">IF(DJ26=0,0,DJ25/DJ26)</f>
        <v>1</v>
      </c>
      <c r="DK103" s="48">
        <f t="shared" ref="DK103" si="2962">IF(DJ103&lt;0.2,0,IF(DJ103&lt;0.3,25,IF(DJ103&lt;0.4,50,IF(DJ103&lt;0.5,75,100))))</f>
        <v>100</v>
      </c>
      <c r="DL103" s="48">
        <f t="shared" ref="DL103" si="2963">IF(DL26=0,0,DL25/DL26)</f>
        <v>1</v>
      </c>
      <c r="DM103" s="48">
        <f t="shared" ref="DM103" si="2964">IF(DL103&lt;0.2,0,IF(DL103&lt;0.3,25,IF(DL103&lt;0.4,50,IF(DL103&lt;0.5,75,100))))</f>
        <v>100</v>
      </c>
      <c r="DN103" s="48">
        <f t="shared" ref="DN103" si="2965">IF(DN26=0,0,DN25/DN26)</f>
        <v>1</v>
      </c>
      <c r="DO103" s="48">
        <f t="shared" ref="DO103" si="2966">IF(DN103&lt;0.2,0,IF(DN103&lt;0.3,25,IF(DN103&lt;0.4,50,IF(DN103&lt;0.5,75,100))))</f>
        <v>100</v>
      </c>
      <c r="DP103" s="48">
        <f t="shared" ref="DP103" si="2967">IF(DP26=0,0,DP25/DP26)</f>
        <v>1</v>
      </c>
      <c r="DQ103" s="48">
        <f t="shared" ref="DQ103" si="2968">IF(DP103&lt;0.2,0,IF(DP103&lt;0.3,25,IF(DP103&lt;0.4,50,IF(DP103&lt;0.5,75,100))))</f>
        <v>100</v>
      </c>
      <c r="DR103" s="48">
        <f t="shared" ref="DR103" si="2969">IF(DR26=0,0,DR25/DR26)</f>
        <v>1</v>
      </c>
      <c r="DS103" s="48">
        <f t="shared" ref="DS103" si="2970">IF(DR103&lt;0.2,0,IF(DR103&lt;0.3,25,IF(DR103&lt;0.4,50,IF(DR103&lt;0.5,75,100))))</f>
        <v>100</v>
      </c>
      <c r="DT103" s="48">
        <f t="shared" ref="DT103" si="2971">IF(DT26=0,0,DT25/DT26)</f>
        <v>1</v>
      </c>
      <c r="DU103" s="48">
        <f t="shared" ref="DU103" si="2972">IF(DT103&lt;0.2,0,IF(DT103&lt;0.3,25,IF(DT103&lt;0.4,50,IF(DT103&lt;0.5,75,100))))</f>
        <v>100</v>
      </c>
      <c r="DV103" s="48">
        <f t="shared" ref="DV103" si="2973">IF(DV26=0,0,DV25/DV26)</f>
        <v>1</v>
      </c>
      <c r="DW103" s="48">
        <f t="shared" ref="DW103" si="2974">IF(DV103&lt;0.2,0,IF(DV103&lt;0.3,25,IF(DV103&lt;0.4,50,IF(DV103&lt;0.5,75,100))))</f>
        <v>100</v>
      </c>
      <c r="DX103" s="48">
        <f t="shared" ref="DX103" si="2975">IF(DX26=0,0,DX25/DX26)</f>
        <v>1</v>
      </c>
      <c r="DY103" s="48">
        <f t="shared" ref="DY103" si="2976">IF(DX103&lt;0.2,0,IF(DX103&lt;0.3,25,IF(DX103&lt;0.4,50,IF(DX103&lt;0.5,75,100))))</f>
        <v>100</v>
      </c>
      <c r="DZ103" s="48">
        <f t="shared" ref="DZ103" si="2977">IF(DZ26=0,0,DZ25/DZ26)</f>
        <v>1</v>
      </c>
      <c r="EA103" s="48">
        <f t="shared" ref="EA103" si="2978">IF(DZ103&lt;0.2,0,IF(DZ103&lt;0.3,25,IF(DZ103&lt;0.4,50,IF(DZ103&lt;0.5,75,100))))</f>
        <v>100</v>
      </c>
      <c r="EB103" s="48">
        <f t="shared" ref="EB103" si="2979">IF(EB26=0,0,EB25/EB26)</f>
        <v>1</v>
      </c>
      <c r="EC103" s="48">
        <f t="shared" ref="EC103" si="2980">IF(EB103&lt;0.2,0,IF(EB103&lt;0.3,25,IF(EB103&lt;0.4,50,IF(EB103&lt;0.5,75,100))))</f>
        <v>100</v>
      </c>
      <c r="ED103" s="48">
        <f t="shared" ref="ED103" si="2981">IF(ED26=0,0,ED25/ED26)</f>
        <v>1</v>
      </c>
      <c r="EE103" s="48">
        <f t="shared" ref="EE103" si="2982">IF(ED103&lt;0.2,0,IF(ED103&lt;0.3,25,IF(ED103&lt;0.4,50,IF(ED103&lt;0.5,75,100))))</f>
        <v>100</v>
      </c>
      <c r="EF103" s="48">
        <f t="shared" ref="EF103" si="2983">IF(EF26=0,0,EF25/EF26)</f>
        <v>1</v>
      </c>
      <c r="EG103" s="48">
        <f t="shared" ref="EG103" si="2984">IF(EF103&lt;0.2,0,IF(EF103&lt;0.3,25,IF(EF103&lt;0.4,50,IF(EF103&lt;0.5,75,100))))</f>
        <v>100</v>
      </c>
      <c r="EH103" s="48">
        <f t="shared" ref="EH103" si="2985">IF(EH26=0,0,EH25/EH26)</f>
        <v>1</v>
      </c>
      <c r="EI103" s="48">
        <f t="shared" ref="EI103" si="2986">IF(EH103&lt;0.2,0,IF(EH103&lt;0.3,25,IF(EH103&lt;0.4,50,IF(EH103&lt;0.5,75,100))))</f>
        <v>100</v>
      </c>
      <c r="EJ103" s="48">
        <f t="shared" ref="EJ103" si="2987">IF(EJ26=0,0,EJ25/EJ26)</f>
        <v>1</v>
      </c>
      <c r="EK103" s="48">
        <f t="shared" ref="EK103" si="2988">IF(EJ103&lt;0.2,0,IF(EJ103&lt;0.3,25,IF(EJ103&lt;0.4,50,IF(EJ103&lt;0.5,75,100))))</f>
        <v>100</v>
      </c>
      <c r="EL103" s="48">
        <f t="shared" ref="EL103" si="2989">IF(EL26=0,0,EL25/EL26)</f>
        <v>1</v>
      </c>
      <c r="EM103" s="48">
        <f t="shared" ref="EM103" si="2990">IF(EL103&lt;0.2,0,IF(EL103&lt;0.3,25,IF(EL103&lt;0.4,50,IF(EL103&lt;0.5,75,100))))</f>
        <v>100</v>
      </c>
      <c r="EN103" s="48">
        <f t="shared" ref="EN103" si="2991">IF(EN26=0,0,EN25/EN26)</f>
        <v>1</v>
      </c>
      <c r="EO103" s="48">
        <f t="shared" ref="EO103" si="2992">IF(EN103&lt;0.2,0,IF(EN103&lt;0.3,25,IF(EN103&lt;0.4,50,IF(EN103&lt;0.5,75,100))))</f>
        <v>100</v>
      </c>
      <c r="EP103" s="48">
        <f t="shared" ref="EP103" si="2993">IF(EP26=0,0,EP25/EP26)</f>
        <v>1</v>
      </c>
      <c r="EQ103" s="48">
        <f t="shared" ref="EQ103" si="2994">IF(EP103&lt;0.2,0,IF(EP103&lt;0.3,25,IF(EP103&lt;0.4,50,IF(EP103&lt;0.5,75,100))))</f>
        <v>100</v>
      </c>
      <c r="ER103" s="48">
        <f t="shared" ref="ER103" si="2995">IF(ER26=0,0,ER25/ER26)</f>
        <v>1</v>
      </c>
      <c r="ES103" s="48">
        <f t="shared" ref="ES103" si="2996">IF(ER103&lt;0.2,0,IF(ER103&lt;0.3,25,IF(ER103&lt;0.4,50,IF(ER103&lt;0.5,75,100))))</f>
        <v>100</v>
      </c>
      <c r="ET103" s="48">
        <f t="shared" ref="ET103" si="2997">IF(ET26=0,0,ET25/ET26)</f>
        <v>1</v>
      </c>
      <c r="EU103" s="48">
        <f t="shared" ref="EU103" si="2998">IF(ET103&lt;0.2,0,IF(ET103&lt;0.3,25,IF(ET103&lt;0.4,50,IF(ET103&lt;0.5,75,100))))</f>
        <v>100</v>
      </c>
      <c r="EV103" s="48">
        <f t="shared" ref="EV103" si="2999">IF(EV26=0,0,EV25/EV26)</f>
        <v>0</v>
      </c>
      <c r="EW103" s="48">
        <f t="shared" ref="EW103" si="3000">IF(EV103&lt;0.2,0,IF(EV103&lt;0.3,25,IF(EV103&lt;0.4,50,IF(EV103&lt;0.5,75,100))))</f>
        <v>0</v>
      </c>
      <c r="EX103" s="48">
        <f t="shared" ref="EX103" si="3001">IF(EX26=0,0,EX25/EX26)</f>
        <v>0</v>
      </c>
      <c r="EY103" s="48">
        <f t="shared" ref="EY103" si="3002">IF(EX103&lt;0.2,0,IF(EX103&lt;0.3,25,IF(EX103&lt;0.4,50,IF(EX103&lt;0.5,75,100))))</f>
        <v>0</v>
      </c>
      <c r="EZ103" s="48">
        <f t="shared" ref="EZ103" si="3003">IF(EZ26=0,0,EZ25/EZ26)</f>
        <v>0</v>
      </c>
      <c r="FA103" s="48">
        <f t="shared" ref="FA103" si="3004">IF(EZ103&lt;0.2,0,IF(EZ103&lt;0.3,25,IF(EZ103&lt;0.4,50,IF(EZ103&lt;0.5,75,100))))</f>
        <v>0</v>
      </c>
    </row>
    <row r="104" spans="1:157" s="31" customFormat="1" ht="52.5" customHeight="1">
      <c r="A104" s="52"/>
      <c r="B104" s="52"/>
      <c r="C104" s="52"/>
      <c r="D104" s="27" t="s">
        <v>329</v>
      </c>
      <c r="E104" s="27">
        <v>75</v>
      </c>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51"/>
      <c r="AO104" s="51"/>
      <c r="AP104" s="51"/>
      <c r="AQ104" s="51"/>
      <c r="AR104" s="48"/>
      <c r="AS104" s="48"/>
      <c r="AT104" s="48"/>
      <c r="AU104" s="48"/>
      <c r="AV104" s="48"/>
      <c r="AW104" s="48"/>
      <c r="AX104" s="48"/>
      <c r="AY104" s="48"/>
      <c r="AZ104" s="48"/>
      <c r="BA104" s="48"/>
      <c r="BB104" s="48"/>
      <c r="BC104" s="48"/>
      <c r="BD104" s="48"/>
      <c r="BE104" s="48"/>
      <c r="BF104" s="51"/>
      <c r="BG104" s="51"/>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48"/>
      <c r="EK104" s="48"/>
      <c r="EL104" s="48"/>
      <c r="EM104" s="48"/>
      <c r="EN104" s="48"/>
      <c r="EO104" s="48"/>
      <c r="EP104" s="48"/>
      <c r="EQ104" s="48"/>
      <c r="ER104" s="48"/>
      <c r="ES104" s="48"/>
      <c r="ET104" s="48"/>
      <c r="EU104" s="48"/>
      <c r="EV104" s="48"/>
      <c r="EW104" s="48"/>
      <c r="EX104" s="48"/>
      <c r="EY104" s="48"/>
      <c r="EZ104" s="48"/>
      <c r="FA104" s="48"/>
    </row>
    <row r="105" spans="1:157" s="31" customFormat="1" ht="52.5" customHeight="1">
      <c r="A105" s="52"/>
      <c r="B105" s="52"/>
      <c r="C105" s="52"/>
      <c r="D105" s="27" t="s">
        <v>330</v>
      </c>
      <c r="E105" s="27">
        <v>50</v>
      </c>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51"/>
      <c r="AO105" s="51"/>
      <c r="AP105" s="51"/>
      <c r="AQ105" s="51"/>
      <c r="AR105" s="48"/>
      <c r="AS105" s="48"/>
      <c r="AT105" s="48"/>
      <c r="AU105" s="48"/>
      <c r="AV105" s="48"/>
      <c r="AW105" s="48"/>
      <c r="AX105" s="48"/>
      <c r="AY105" s="48"/>
      <c r="AZ105" s="48"/>
      <c r="BA105" s="48"/>
      <c r="BB105" s="48"/>
      <c r="BC105" s="48"/>
      <c r="BD105" s="48"/>
      <c r="BE105" s="48"/>
      <c r="BF105" s="51"/>
      <c r="BG105" s="51"/>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48"/>
      <c r="EK105" s="48"/>
      <c r="EL105" s="48"/>
      <c r="EM105" s="48"/>
      <c r="EN105" s="48"/>
      <c r="EO105" s="48"/>
      <c r="EP105" s="48"/>
      <c r="EQ105" s="48"/>
      <c r="ER105" s="48"/>
      <c r="ES105" s="48"/>
      <c r="ET105" s="48"/>
      <c r="EU105" s="48"/>
      <c r="EV105" s="48"/>
      <c r="EW105" s="48"/>
      <c r="EX105" s="48"/>
      <c r="EY105" s="48"/>
      <c r="EZ105" s="48"/>
      <c r="FA105" s="48"/>
    </row>
    <row r="106" spans="1:157" s="31" customFormat="1" ht="49.5" customHeight="1">
      <c r="A106" s="52"/>
      <c r="B106" s="52"/>
      <c r="C106" s="52"/>
      <c r="D106" s="27" t="s">
        <v>331</v>
      </c>
      <c r="E106" s="27">
        <v>25</v>
      </c>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51"/>
      <c r="AO106" s="51"/>
      <c r="AP106" s="51"/>
      <c r="AQ106" s="51"/>
      <c r="AR106" s="48"/>
      <c r="AS106" s="48"/>
      <c r="AT106" s="48"/>
      <c r="AU106" s="48"/>
      <c r="AV106" s="48"/>
      <c r="AW106" s="48"/>
      <c r="AX106" s="48"/>
      <c r="AY106" s="48"/>
      <c r="AZ106" s="48"/>
      <c r="BA106" s="48"/>
      <c r="BB106" s="48"/>
      <c r="BC106" s="48"/>
      <c r="BD106" s="48"/>
      <c r="BE106" s="48"/>
      <c r="BF106" s="51"/>
      <c r="BG106" s="51"/>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48"/>
      <c r="EK106" s="48"/>
      <c r="EL106" s="48"/>
      <c r="EM106" s="48"/>
      <c r="EN106" s="48"/>
      <c r="EO106" s="48"/>
      <c r="EP106" s="48"/>
      <c r="EQ106" s="48"/>
      <c r="ER106" s="48"/>
      <c r="ES106" s="48"/>
      <c r="ET106" s="48"/>
      <c r="EU106" s="48"/>
      <c r="EV106" s="48"/>
      <c r="EW106" s="48"/>
      <c r="EX106" s="48"/>
      <c r="EY106" s="48"/>
      <c r="EZ106" s="48"/>
      <c r="FA106" s="48"/>
    </row>
    <row r="107" spans="1:157" s="31" customFormat="1" ht="18.75">
      <c r="A107" s="52"/>
      <c r="B107" s="52"/>
      <c r="C107" s="52"/>
      <c r="D107" s="27" t="s">
        <v>332</v>
      </c>
      <c r="E107" s="27">
        <v>0</v>
      </c>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51"/>
      <c r="AO107" s="51"/>
      <c r="AP107" s="51"/>
      <c r="AQ107" s="51"/>
      <c r="AR107" s="48"/>
      <c r="AS107" s="48"/>
      <c r="AT107" s="48"/>
      <c r="AU107" s="48"/>
      <c r="AV107" s="48"/>
      <c r="AW107" s="48"/>
      <c r="AX107" s="48"/>
      <c r="AY107" s="48"/>
      <c r="AZ107" s="48"/>
      <c r="BA107" s="48"/>
      <c r="BB107" s="48"/>
      <c r="BC107" s="48"/>
      <c r="BD107" s="48"/>
      <c r="BE107" s="48"/>
      <c r="BF107" s="51"/>
      <c r="BG107" s="51"/>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48"/>
      <c r="EK107" s="48"/>
      <c r="EL107" s="48"/>
      <c r="EM107" s="48"/>
      <c r="EN107" s="48"/>
      <c r="EO107" s="48"/>
      <c r="EP107" s="48"/>
      <c r="EQ107" s="48"/>
      <c r="ER107" s="48"/>
      <c r="ES107" s="48"/>
      <c r="ET107" s="48"/>
      <c r="EU107" s="48"/>
      <c r="EV107" s="48"/>
      <c r="EW107" s="48"/>
      <c r="EX107" s="48"/>
      <c r="EY107" s="48"/>
      <c r="EZ107" s="48"/>
      <c r="FA107" s="48"/>
    </row>
    <row r="108" spans="1:157" s="31" customFormat="1">
      <c r="A108" s="7"/>
      <c r="B108" s="7"/>
      <c r="C108" s="7" t="s">
        <v>74</v>
      </c>
      <c r="D108" s="7"/>
      <c r="E108" s="7"/>
      <c r="F108" s="34">
        <f>IF(F19&gt;10000,F44*0.3+F58*0.4+F84*0.15+F93*0.15,F45*0.1+F53*0.15+F77*0.2+F79*0.15+F85*0.1+F91*0.1+F103*0.2)</f>
        <v>10.25</v>
      </c>
      <c r="G108" s="34">
        <f>IF(F19&gt;10000,G44*0.3+G58*0.4+G84*0.15+G93*0.15,G45*0.1+G53*0.15+G77*0.2+G79*0.15+G85*0.1+G91*0.1+G103*0.2)</f>
        <v>65</v>
      </c>
      <c r="H108" s="34">
        <f>IF(H19&gt;10000,H44*0.3+H58*0.4+H84*0.15+H93*0.15,H45*0.1+H53*0.15+H77*0.2+H79*0.15+H85*0.1+H91*0.1+H103*0.2)</f>
        <v>10.35</v>
      </c>
      <c r="I108" s="34">
        <f>IF(H19&gt;10000,I44*0.3+I58*0.4+I84*0.15+I93*0.15,I45*0.1+I53*0.15+I77*0.2+I79*0.15+I85*0.1+I91*0.1+I103*0.2)</f>
        <v>65</v>
      </c>
      <c r="J108" s="34">
        <f>IF(J19&gt;10000,J44*0.3+J58*0.4+J84*0.15+J93*0.15,J45*0.1+J53*0.15+J77*0.2+J79*0.15+J85*0.1+J91*0.1+J103*0.2)</f>
        <v>10.199999999999999</v>
      </c>
      <c r="K108" s="34">
        <f t="shared" ref="K108" si="3005">IF(J19&gt;10000,K44*0.3+K58*0.4+K84*0.15+K93*0.15,K45*0.1+K53*0.15+K77*0.2+K79*0.15+K85*0.1+K91*0.1+K103*0.2)</f>
        <v>65</v>
      </c>
      <c r="L108" s="34">
        <f t="shared" ref="L108" si="3006">IF(L19&gt;10000,L44*0.3+L58*0.4+L84*0.15+L93*0.15,L45*0.1+L53*0.15+L77*0.2+L79*0.15+L85*0.1+L91*0.1+L103*0.2)</f>
        <v>10.199999999999999</v>
      </c>
      <c r="M108" s="34">
        <f t="shared" ref="M108" si="3007">IF(L19&gt;10000,M44*0.3+M58*0.4+M84*0.15+M93*0.15,M45*0.1+M53*0.15+M77*0.2+M79*0.15+M85*0.1+M91*0.1+M103*0.2)</f>
        <v>65</v>
      </c>
      <c r="N108" s="34">
        <f t="shared" ref="N108" si="3008">IF(N19&gt;10000,N44*0.3+N58*0.4+N84*0.15+N93*0.15,N45*0.1+N53*0.15+N77*0.2+N79*0.15+N85*0.1+N91*0.1+N103*0.2)</f>
        <v>10.199999999999999</v>
      </c>
      <c r="O108" s="34">
        <f t="shared" ref="O108" si="3009">IF(N19&gt;10000,O44*0.3+O58*0.4+O84*0.15+O93*0.15,O45*0.1+O53*0.15+O77*0.2+O79*0.15+O85*0.1+O91*0.1+O103*0.2)</f>
        <v>65</v>
      </c>
      <c r="P108" s="34">
        <f t="shared" ref="P108" si="3010">IF(P19&gt;10000,P44*0.3+P58*0.4+P84*0.15+P93*0.15,P45*0.1+P53*0.15+P77*0.2+P79*0.15+P85*0.1+P91*0.1+P103*0.2)</f>
        <v>10.199999999999999</v>
      </c>
      <c r="Q108" s="34">
        <f t="shared" ref="Q108" si="3011">IF(P19&gt;10000,Q44*0.3+Q58*0.4+Q84*0.15+Q93*0.15,Q45*0.1+Q53*0.15+Q77*0.2+Q79*0.15+Q85*0.1+Q91*0.1+Q103*0.2)</f>
        <v>65</v>
      </c>
      <c r="R108" s="34">
        <f t="shared" ref="R108" si="3012">IF(R19&gt;10000,R44*0.3+R58*0.4+R84*0.15+R93*0.15,R45*0.1+R53*0.15+R77*0.2+R79*0.15+R85*0.1+R91*0.1+R103*0.2)</f>
        <v>10.199999999999999</v>
      </c>
      <c r="S108" s="34">
        <f t="shared" ref="S108" si="3013">IF(R19&gt;10000,S44*0.3+S58*0.4+S84*0.15+S93*0.15,S45*0.1+S53*0.15+S77*0.2+S79*0.15+S85*0.1+S91*0.1+S103*0.2)</f>
        <v>65</v>
      </c>
      <c r="T108" s="34">
        <f t="shared" ref="T108" si="3014">IF(T19&gt;10000,T44*0.3+T58*0.4+T84*0.15+T93*0.15,T45*0.1+T53*0.15+T77*0.2+T79*0.15+T85*0.1+T91*0.1+T103*0.2)</f>
        <v>10.237499999999999</v>
      </c>
      <c r="U108" s="34">
        <f t="shared" ref="U108" si="3015">IF(T19&gt;10000,U44*0.3+U58*0.4+U84*0.15+U93*0.15,U45*0.1+U53*0.15+U77*0.2+U79*0.15+U85*0.1+U91*0.1+U103*0.2)</f>
        <v>65</v>
      </c>
      <c r="V108" s="34">
        <f t="shared" ref="V108" si="3016">IF(V19&gt;10000,V44*0.3+V58*0.4+V84*0.15+V93*0.15,V45*0.1+V53*0.15+V77*0.2+V79*0.15+V85*0.1+V91*0.1+V103*0.2)</f>
        <v>10.25</v>
      </c>
      <c r="W108" s="34">
        <f t="shared" ref="W108" si="3017">IF(V19&gt;10000,W44*0.3+W58*0.4+W84*0.15+W93*0.15,W45*0.1+W53*0.15+W77*0.2+W79*0.15+W85*0.1+W91*0.1+W103*0.2)</f>
        <v>65</v>
      </c>
      <c r="X108" s="34">
        <f t="shared" ref="X108" si="3018">IF(X19&gt;10000,X44*0.3+X58*0.4+X84*0.15+X93*0.15,X45*0.1+X53*0.15+X77*0.2+X79*0.15+X85*0.1+X91*0.1+X103*0.2)</f>
        <v>10.199999999999999</v>
      </c>
      <c r="Y108" s="34">
        <f t="shared" ref="Y108" si="3019">IF(X19&gt;10000,Y44*0.3+Y58*0.4+Y84*0.15+Y93*0.15,Y45*0.1+Y53*0.15+Y77*0.2+Y79*0.15+Y85*0.1+Y91*0.1+Y103*0.2)</f>
        <v>65</v>
      </c>
      <c r="Z108" s="34">
        <f t="shared" ref="Z108" si="3020">IF(Z19&gt;10000,Z44*0.3+Z58*0.4+Z84*0.15+Z93*0.15,Z45*0.1+Z53*0.15+Z77*0.2+Z79*0.15+Z85*0.1+Z91*0.1+Z103*0.2)</f>
        <v>10.199999999999999</v>
      </c>
      <c r="AA108" s="34">
        <f t="shared" ref="AA108" si="3021">IF(Z19&gt;10000,AA44*0.3+AA58*0.4+AA84*0.15+AA93*0.15,AA45*0.1+AA53*0.15+AA77*0.2+AA79*0.15+AA85*0.1+AA91*0.1+AA103*0.2)</f>
        <v>65</v>
      </c>
      <c r="AB108" s="34">
        <f t="shared" ref="AB108" si="3022">IF(AB19&gt;10000,AB44*0.3+AB58*0.4+AB84*0.15+AB93*0.15,AB45*0.1+AB53*0.15+AB77*0.2+AB79*0.15+AB85*0.1+AB91*0.1+AB103*0.2)</f>
        <v>10.299999999999999</v>
      </c>
      <c r="AC108" s="34">
        <f t="shared" ref="AC108" si="3023">IF(AB19&gt;10000,AC44*0.3+AC58*0.4+AC84*0.15+AC93*0.15,AC45*0.1+AC53*0.15+AC77*0.2+AC79*0.15+AC85*0.1+AC91*0.1+AC103*0.2)</f>
        <v>65</v>
      </c>
      <c r="AD108" s="34">
        <f t="shared" ref="AD108" si="3024">IF(AD19&gt;10000,AD44*0.3+AD58*0.4+AD84*0.15+AD93*0.15,AD45*0.1+AD53*0.15+AD77*0.2+AD79*0.15+AD85*0.1+AD91*0.1+AD103*0.2)</f>
        <v>10.199999999999999</v>
      </c>
      <c r="AE108" s="34">
        <f t="shared" ref="AE108" si="3025">IF(AD19&gt;10000,AE44*0.3+AE58*0.4+AE84*0.15+AE93*0.15,AE45*0.1+AE53*0.15+AE77*0.2+AE79*0.15+AE85*0.1+AE91*0.1+AE103*0.2)</f>
        <v>65</v>
      </c>
      <c r="AF108" s="34">
        <f t="shared" ref="AF108" si="3026">IF(AF19&gt;10000,AF44*0.3+AF58*0.4+AF84*0.15+AF93*0.15,AF45*0.1+AF53*0.15+AF77*0.2+AF79*0.15+AF85*0.1+AF91*0.1+AF103*0.2)</f>
        <v>10.199999999999999</v>
      </c>
      <c r="AG108" s="34">
        <f t="shared" ref="AG108" si="3027">IF(AF19&gt;10000,AG44*0.3+AG58*0.4+AG84*0.15+AG93*0.15,AG45*0.1+AG53*0.15+AG77*0.2+AG79*0.15+AG85*0.1+AG91*0.1+AG103*0.2)</f>
        <v>65</v>
      </c>
      <c r="AH108" s="34">
        <f t="shared" ref="AH108" si="3028">IF(AH19&gt;10000,AH44*0.3+AH58*0.4+AH84*0.15+AH93*0.15,AH45*0.1+AH53*0.15+AH77*0.2+AH79*0.15+AH85*0.1+AH91*0.1+AH103*0.2)</f>
        <v>10.199999999999999</v>
      </c>
      <c r="AI108" s="34">
        <f t="shared" ref="AI108" si="3029">IF(AH19&gt;10000,AI44*0.3+AI58*0.4+AI84*0.15+AI93*0.15,AI45*0.1+AI53*0.15+AI77*0.2+AI79*0.15+AI85*0.1+AI91*0.1+AI103*0.2)</f>
        <v>65</v>
      </c>
      <c r="AJ108" s="34">
        <f t="shared" ref="AJ108" si="3030">IF(AJ19&gt;10000,AJ44*0.3+AJ58*0.4+AJ84*0.15+AJ93*0.15,AJ45*0.1+AJ53*0.15+AJ77*0.2+AJ79*0.15+AJ85*0.1+AJ91*0.1+AJ103*0.2)</f>
        <v>10.199999999999999</v>
      </c>
      <c r="AK108" s="34">
        <f t="shared" ref="AK108" si="3031">IF(AJ19&gt;10000,AK44*0.3+AK58*0.4+AK84*0.15+AK93*0.15,AK45*0.1+AK53*0.15+AK77*0.2+AK79*0.15+AK85*0.1+AK91*0.1+AK103*0.2)</f>
        <v>65</v>
      </c>
      <c r="AL108" s="34">
        <f t="shared" ref="AL108" si="3032">IF(AL19&gt;10000,AL44*0.3+AL58*0.4+AL84*0.15+AL93*0.15,AL45*0.1+AL53*0.15+AL77*0.2+AL79*0.15+AL85*0.1+AL91*0.1+AL103*0.2)</f>
        <v>5.0677110518062651</v>
      </c>
      <c r="AM108" s="34">
        <f t="shared" ref="AM108" si="3033">IF(AL19&gt;10000,AM44*0.3+AM58*0.4+AM84*0.15+AM93*0.15,AM45*0.1+AM53*0.15+AM77*0.2+AM79*0.15+AM85*0.1+AM91*0.1+AM103*0.2)</f>
        <v>73.559330121458785</v>
      </c>
      <c r="AN108" s="34">
        <f t="shared" ref="AN108" si="3034">IF(AN19&gt;10000,AN44*0.3+AN58*0.4+AN84*0.15+AN93*0.15,AN45*0.1+AN53*0.15+AN77*0.2+AN79*0.15+AN85*0.1+AN91*0.1+AN103*0.2)</f>
        <v>10.333333333333334</v>
      </c>
      <c r="AO108" s="34">
        <f t="shared" ref="AO108" si="3035">IF(AN19&gt;10000,AO44*0.3+AO58*0.4+AO84*0.15+AO93*0.15,AO45*0.1+AO53*0.15+AO77*0.2+AO79*0.15+AO85*0.1+AO91*0.1+AO103*0.2)</f>
        <v>65</v>
      </c>
      <c r="AP108" s="34">
        <f t="shared" ref="AP108" si="3036">IF(AP19&gt;10000,AP44*0.3+AP58*0.4+AP84*0.15+AP93*0.15,AP45*0.1+AP53*0.15+AP77*0.2+AP79*0.15+AP85*0.1+AP91*0.1+AP103*0.2)</f>
        <v>10.25</v>
      </c>
      <c r="AQ108" s="34">
        <f t="shared" ref="AQ108" si="3037">IF(AP19&gt;10000,AQ44*0.3+AQ58*0.4+AQ84*0.15+AQ93*0.15,AQ45*0.1+AQ53*0.15+AQ77*0.2+AQ79*0.15+AQ85*0.1+AQ91*0.1+AQ103*0.2)</f>
        <v>65</v>
      </c>
      <c r="AR108" s="34">
        <f t="shared" ref="AR108" si="3038">IF(AR19&gt;10000,AR44*0.3+AR58*0.4+AR84*0.15+AR93*0.15,AR45*0.1+AR53*0.15+AR77*0.2+AR79*0.15+AR85*0.1+AR91*0.1+AR103*0.2)</f>
        <v>4.9628286872310925</v>
      </c>
      <c r="AS108" s="34">
        <f t="shared" ref="AS108" si="3039">IF(AR19&gt;10000,AS44*0.3+AS58*0.4+AS84*0.15+AS93*0.15,AS45*0.1+AS53*0.15+AS77*0.2+AS79*0.15+AS85*0.1+AS91*0.1+AS103*0.2)</f>
        <v>77.99777704939352</v>
      </c>
      <c r="AT108" s="34">
        <f t="shared" ref="AT108" si="3040">IF(AT19&gt;10000,AT44*0.3+AT58*0.4+AT84*0.15+AT93*0.15,AT45*0.1+AT53*0.15+AT77*0.2+AT79*0.15+AT85*0.1+AT91*0.1+AT103*0.2)</f>
        <v>10.074999999999999</v>
      </c>
      <c r="AU108" s="34">
        <f t="shared" ref="AU108" si="3041">IF(AT19&gt;10000,AU44*0.3+AU58*0.4+AU84*0.15+AU93*0.15,AU45*0.1+AU53*0.15+AU77*0.2+AU79*0.15+AU85*0.1+AU91*0.1+AU103*0.2)</f>
        <v>45</v>
      </c>
      <c r="AV108" s="34">
        <f t="shared" ref="AV108" si="3042">IF(AV19&gt;10000,AV44*0.3+AV58*0.4+AV84*0.15+AV93*0.15,AV45*0.1+AV53*0.15+AV77*0.2+AV79*0.15+AV85*0.1+AV91*0.1+AV103*0.2)</f>
        <v>10</v>
      </c>
      <c r="AW108" s="34">
        <f t="shared" ref="AW108" si="3043">IF(AV19&gt;10000,AW44*0.3+AW58*0.4+AW84*0.15+AW93*0.15,AW45*0.1+AW53*0.15+AW77*0.2+AW79*0.15+AW85*0.1+AW91*0.1+AW103*0.2)</f>
        <v>45</v>
      </c>
      <c r="AX108" s="34">
        <f t="shared" ref="AX108" si="3044">IF(AX19&gt;10000,AX44*0.3+AX58*0.4+AX84*0.15+AX93*0.15,AX45*0.1+AX53*0.15+AX77*0.2+AX79*0.15+AX85*0.1+AX91*0.1+AX103*0.2)</f>
        <v>10.199999999999999</v>
      </c>
      <c r="AY108" s="34">
        <f t="shared" ref="AY108" si="3045">IF(AX19&gt;10000,AY44*0.3+AY58*0.4+AY84*0.15+AY93*0.15,AY45*0.1+AY53*0.15+AY77*0.2+AY79*0.15+AY85*0.1+AY91*0.1+AY103*0.2)</f>
        <v>65</v>
      </c>
      <c r="AZ108" s="34">
        <f t="shared" ref="AZ108" si="3046">IF(AZ19&gt;10000,AZ44*0.3+AZ58*0.4+AZ84*0.15+AZ93*0.15,AZ45*0.1+AZ53*0.15+AZ77*0.2+AZ79*0.15+AZ85*0.1+AZ91*0.1+AZ103*0.2)</f>
        <v>10.225</v>
      </c>
      <c r="BA108" s="34">
        <f t="shared" ref="BA108" si="3047">IF(AZ19&gt;10000,BA44*0.3+BA58*0.4+BA84*0.15+BA93*0.15,BA45*0.1+BA53*0.15+BA77*0.2+BA79*0.15+BA85*0.1+BA91*0.1+BA103*0.2)</f>
        <v>65</v>
      </c>
      <c r="BB108" s="34">
        <f t="shared" ref="BB108" si="3048">IF(BB19&gt;10000,BB44*0.3+BB58*0.4+BB84*0.15+BB93*0.15,BB45*0.1+BB53*0.15+BB77*0.2+BB79*0.15+BB85*0.1+BB91*0.1+BB103*0.2)</f>
        <v>10.199999999999999</v>
      </c>
      <c r="BC108" s="34">
        <f t="shared" ref="BC108" si="3049">IF(BB19&gt;10000,BC44*0.3+BC58*0.4+BC84*0.15+BC93*0.15,BC45*0.1+BC53*0.15+BC77*0.2+BC79*0.15+BC85*0.1+BC91*0.1+BC103*0.2)</f>
        <v>65</v>
      </c>
      <c r="BD108" s="34">
        <f t="shared" ref="BD108" si="3050">IF(BD19&gt;10000,BD44*0.3+BD58*0.4+BD84*0.15+BD93*0.15,BD45*0.1+BD53*0.15+BD77*0.2+BD79*0.15+BD85*0.1+BD91*0.1+BD103*0.2)</f>
        <v>10.199999999999999</v>
      </c>
      <c r="BE108" s="34">
        <f t="shared" ref="BE108" si="3051">IF(BD19&gt;10000,BE44*0.3+BE58*0.4+BE84*0.15+BE93*0.15,BE45*0.1+BE53*0.15+BE77*0.2+BE79*0.15+BE85*0.1+BE91*0.1+BE103*0.2)</f>
        <v>65</v>
      </c>
      <c r="BF108" s="34">
        <f t="shared" ref="BF108" si="3052">IF(BF19&gt;10000,BF44*0.3+BF58*0.4+BF84*0.15+BF93*0.15,BF45*0.1+BF53*0.15+BF77*0.2+BF79*0.15+BF85*0.1+BF91*0.1+BF103*0.2)</f>
        <v>5.1979871973214244</v>
      </c>
      <c r="BG108" s="34">
        <f t="shared" ref="BG108" si="3053">IF(BF19&gt;10000,BG44*0.3+BG58*0.4+BG84*0.15+BG93*0.15,BG45*0.1+BG53*0.15+BG77*0.2+BG79*0.15+BG85*0.1+BG91*0.1+BG103*0.2)</f>
        <v>84.270142505546346</v>
      </c>
      <c r="BH108" s="34">
        <f t="shared" ref="BH108" si="3054">IF(BH19&gt;10000,BH44*0.3+BH58*0.4+BH84*0.15+BH93*0.15,BH45*0.1+BH53*0.15+BH77*0.2+BH79*0.15+BH85*0.1+BH91*0.1+BH103*0.2)</f>
        <v>10.35</v>
      </c>
      <c r="BI108" s="34">
        <f t="shared" ref="BI108" si="3055">IF(BH19&gt;10000,BI44*0.3+BI58*0.4+BI84*0.15+BI93*0.15,BI45*0.1+BI53*0.15+BI77*0.2+BI79*0.15+BI85*0.1+BI91*0.1+BI103*0.2)</f>
        <v>65</v>
      </c>
      <c r="BJ108" s="34">
        <f t="shared" ref="BJ108" si="3056">IF(BJ19&gt;10000,BJ44*0.3+BJ58*0.4+BJ84*0.15+BJ93*0.15,BJ45*0.1+BJ53*0.15+BJ77*0.2+BJ79*0.15+BJ85*0.1+BJ91*0.1+BJ103*0.2)</f>
        <v>10.280769230769231</v>
      </c>
      <c r="BK108" s="34">
        <f t="shared" ref="BK108" si="3057">IF(BJ19&gt;10000,BK44*0.3+BK58*0.4+BK84*0.15+BK93*0.15,BK45*0.1+BK53*0.15+BK77*0.2+BK79*0.15+BK85*0.1+BK91*0.1+BK103*0.2)</f>
        <v>65</v>
      </c>
      <c r="BL108" s="34">
        <f t="shared" ref="BL108" si="3058">IF(BL19&gt;10000,BL44*0.3+BL58*0.4+BL84*0.15+BL93*0.15,BL45*0.1+BL53*0.15+BL77*0.2+BL79*0.15+BL85*0.1+BL91*0.1+BL103*0.2)</f>
        <v>10.199999999999999</v>
      </c>
      <c r="BM108" s="34">
        <f t="shared" ref="BM108" si="3059">IF(BL19&gt;10000,BM44*0.3+BM58*0.4+BM84*0.15+BM93*0.15,BM45*0.1+BM53*0.15+BM77*0.2+BM79*0.15+BM85*0.1+BM91*0.1+BM103*0.2)</f>
        <v>65</v>
      </c>
      <c r="BN108" s="34">
        <f t="shared" ref="BN108" si="3060">IF(BN19&gt;10000,BN44*0.3+BN58*0.4+BN84*0.15+BN93*0.15,BN45*0.1+BN53*0.15+BN77*0.2+BN79*0.15+BN85*0.1+BN91*0.1+BN103*0.2)</f>
        <v>0.2</v>
      </c>
      <c r="BO108" s="34">
        <f t="shared" ref="BO108" si="3061">IF(BN19&gt;10000,BO44*0.3+BO58*0.4+BO84*0.15+BO93*0.15,BO45*0.1+BO53*0.15+BO77*0.2+BO79*0.15+BO85*0.1+BO91*0.1+BO103*0.2)</f>
        <v>55</v>
      </c>
      <c r="BP108" s="34">
        <f t="shared" ref="BP108" si="3062">IF(BP19&gt;10000,BP44*0.3+BP58*0.4+BP84*0.15+BP93*0.15,BP45*0.1+BP53*0.15+BP77*0.2+BP79*0.15+BP85*0.1+BP91*0.1+BP103*0.2)</f>
        <v>10.199999999999999</v>
      </c>
      <c r="BQ108" s="34">
        <f t="shared" ref="BQ108" si="3063">IF(BP19&gt;10000,BQ44*0.3+BQ58*0.4+BQ84*0.15+BQ93*0.15,BQ45*0.1+BQ53*0.15+BQ77*0.2+BQ79*0.15+BQ85*0.1+BQ91*0.1+BQ103*0.2)</f>
        <v>65</v>
      </c>
      <c r="BR108" s="34">
        <f t="shared" ref="BR108" si="3064">IF(BR19&gt;10000,BR44*0.3+BR58*0.4+BR84*0.15+BR93*0.15,BR45*0.1+BR53*0.15+BR77*0.2+BR79*0.15+BR85*0.1+BR91*0.1+BR103*0.2)</f>
        <v>10.199999999999999</v>
      </c>
      <c r="BS108" s="34">
        <f t="shared" ref="BS108" si="3065">IF(BR19&gt;10000,BS44*0.3+BS58*0.4+BS84*0.15+BS93*0.15,BS45*0.1+BS53*0.15+BS77*0.2+BS79*0.15+BS85*0.1+BS91*0.1+BS103*0.2)</f>
        <v>65</v>
      </c>
      <c r="BT108" s="34">
        <f t="shared" ref="BT108" si="3066">IF(BT19&gt;10000,BT44*0.3+BT58*0.4+BT84*0.15+BT93*0.15,BT45*0.1+BT53*0.15+BT77*0.2+BT79*0.15+BT85*0.1+BT91*0.1+BT103*0.2)</f>
        <v>10.199999999999999</v>
      </c>
      <c r="BU108" s="34">
        <f t="shared" ref="BU108" si="3067">IF(BT19&gt;10000,BU44*0.3+BU58*0.4+BU84*0.15+BU93*0.15,BU45*0.1+BU53*0.15+BU77*0.2+BU79*0.15+BU85*0.1+BU91*0.1+BU103*0.2)</f>
        <v>65</v>
      </c>
      <c r="BV108" s="34">
        <f t="shared" ref="BV108" si="3068">IF(BV19&gt;10000,BV44*0.3+BV58*0.4+BV84*0.15+BV93*0.15,BV45*0.1+BV53*0.15+BV77*0.2+BV79*0.15+BV85*0.1+BV91*0.1+BV103*0.2)</f>
        <v>10.199999999999999</v>
      </c>
      <c r="BW108" s="34">
        <f t="shared" ref="BW108" si="3069">IF(BV19&gt;10000,BW44*0.3+BW58*0.4+BW84*0.15+BW93*0.15,BW45*0.1+BW53*0.15+BW77*0.2+BW79*0.15+BW85*0.1+BW91*0.1+BW103*0.2)</f>
        <v>65</v>
      </c>
      <c r="BX108" s="34">
        <f t="shared" ref="BX108" si="3070">IF(BX19&gt;10000,BX44*0.3+BX58*0.4+BX84*0.15+BX93*0.15,BX45*0.1+BX53*0.15+BX77*0.2+BX79*0.15+BX85*0.1+BX91*0.1+BX103*0.2)</f>
        <v>10.199999999999999</v>
      </c>
      <c r="BY108" s="34">
        <f t="shared" ref="BY108" si="3071">IF(BX19&gt;10000,BY44*0.3+BY58*0.4+BY84*0.15+BY93*0.15,BY45*0.1+BY53*0.15+BY77*0.2+BY79*0.15+BY85*0.1+BY91*0.1+BY103*0.2)</f>
        <v>65</v>
      </c>
      <c r="BZ108" s="34">
        <f t="shared" ref="BZ108" si="3072">IF(BZ19&gt;10000,BZ44*0.3+BZ58*0.4+BZ84*0.15+BZ93*0.15,BZ45*0.1+BZ53*0.15+BZ77*0.2+BZ79*0.15+BZ85*0.1+BZ91*0.1+BZ103*0.2)</f>
        <v>10.199999999999999</v>
      </c>
      <c r="CA108" s="34">
        <f t="shared" ref="CA108" si="3073">IF(BZ19&gt;10000,CA44*0.3+CA58*0.4+CA84*0.15+CA93*0.15,CA45*0.1+CA53*0.15+CA77*0.2+CA79*0.15+CA85*0.1+CA91*0.1+CA103*0.2)</f>
        <v>65</v>
      </c>
      <c r="CB108" s="34">
        <f t="shared" ref="CB108" si="3074">IF(CB19&gt;10000,CB44*0.3+CB58*0.4+CB84*0.15+CB93*0.15,CB45*0.1+CB53*0.15+CB77*0.2+CB79*0.15+CB85*0.1+CB91*0.1+CB103*0.2)</f>
        <v>10.199999999999999</v>
      </c>
      <c r="CC108" s="34">
        <f t="shared" ref="CC108" si="3075">IF(CB19&gt;10000,CC44*0.3+CC58*0.4+CC84*0.15+CC93*0.15,CC45*0.1+CC53*0.15+CC77*0.2+CC79*0.15+CC85*0.1+CC91*0.1+CC103*0.2)</f>
        <v>65</v>
      </c>
      <c r="CD108" s="34">
        <f t="shared" ref="CD108" si="3076">IF(CD19&gt;10000,CD44*0.3+CD58*0.4+CD84*0.15+CD93*0.15,CD45*0.1+CD53*0.15+CD77*0.2+CD79*0.15+CD85*0.1+CD91*0.1+CD103*0.2)</f>
        <v>10.199999999999999</v>
      </c>
      <c r="CE108" s="34">
        <f t="shared" ref="CE108" si="3077">IF(CD19&gt;10000,CE44*0.3+CE58*0.4+CE84*0.15+CE93*0.15,CE45*0.1+CE53*0.15+CE77*0.2+CE79*0.15+CE85*0.1+CE91*0.1+CE103*0.2)</f>
        <v>65</v>
      </c>
      <c r="CF108" s="34">
        <f t="shared" ref="CF108" si="3078">IF(CF19&gt;10000,CF44*0.3+CF58*0.4+CF84*0.15+CF93*0.15,CF45*0.1+CF53*0.15+CF77*0.2+CF79*0.15+CF85*0.1+CF91*0.1+CF103*0.2)</f>
        <v>10.199999999999999</v>
      </c>
      <c r="CG108" s="34">
        <f t="shared" ref="CG108" si="3079">IF(CF19&gt;10000,CG44*0.3+CG58*0.4+CG84*0.15+CG93*0.15,CG45*0.1+CG53*0.15+CG77*0.2+CG79*0.15+CG85*0.1+CG91*0.1+CG103*0.2)</f>
        <v>65</v>
      </c>
      <c r="CH108" s="34">
        <f t="shared" ref="CH108" si="3080">IF(CH19&gt;10000,CH44*0.3+CH58*0.4+CH84*0.15+CH93*0.15,CH45*0.1+CH53*0.15+CH77*0.2+CH79*0.15+CH85*0.1+CH91*0.1+CH103*0.2)</f>
        <v>10.199999999999999</v>
      </c>
      <c r="CI108" s="34">
        <f t="shared" ref="CI108" si="3081">IF(CH19&gt;10000,CI44*0.3+CI58*0.4+CI84*0.15+CI93*0.15,CI45*0.1+CI53*0.15+CI77*0.2+CI79*0.15+CI85*0.1+CI91*0.1+CI103*0.2)</f>
        <v>65</v>
      </c>
      <c r="CJ108" s="34">
        <f t="shared" ref="CJ108" si="3082">IF(CJ19&gt;10000,CJ44*0.3+CJ58*0.4+CJ84*0.15+CJ93*0.15,CJ45*0.1+CJ53*0.15+CJ77*0.2+CJ79*0.15+CJ85*0.1+CJ91*0.1+CJ103*0.2)</f>
        <v>10.199999999999999</v>
      </c>
      <c r="CK108" s="34">
        <f t="shared" ref="CK108" si="3083">IF(CJ19&gt;10000,CK44*0.3+CK58*0.4+CK84*0.15+CK93*0.15,CK45*0.1+CK53*0.15+CK77*0.2+CK79*0.15+CK85*0.1+CK91*0.1+CK103*0.2)</f>
        <v>65</v>
      </c>
      <c r="CL108" s="34">
        <f t="shared" ref="CL108" si="3084">IF(CL19&gt;10000,CL44*0.3+CL58*0.4+CL84*0.15+CL93*0.15,CL45*0.1+CL53*0.15+CL77*0.2+CL79*0.15+CL85*0.1+CL91*0.1+CL103*0.2)</f>
        <v>10.199999999999999</v>
      </c>
      <c r="CM108" s="34">
        <f t="shared" ref="CM108" si="3085">IF(CL19&gt;10000,CM44*0.3+CM58*0.4+CM84*0.15+CM93*0.15,CM45*0.1+CM53*0.15+CM77*0.2+CM79*0.15+CM85*0.1+CM91*0.1+CM103*0.2)</f>
        <v>65</v>
      </c>
      <c r="CN108" s="34">
        <f t="shared" ref="CN108" si="3086">IF(CN19&gt;10000,CN44*0.3+CN58*0.4+CN84*0.15+CN93*0.15,CN45*0.1+CN53*0.15+CN77*0.2+CN79*0.15+CN85*0.1+CN91*0.1+CN103*0.2)</f>
        <v>10.199999999999999</v>
      </c>
      <c r="CO108" s="34">
        <f t="shared" ref="CO108" si="3087">IF(CN19&gt;10000,CO44*0.3+CO58*0.4+CO84*0.15+CO93*0.15,CO45*0.1+CO53*0.15+CO77*0.2+CO79*0.15+CO85*0.1+CO91*0.1+CO103*0.2)</f>
        <v>65</v>
      </c>
      <c r="CP108" s="34">
        <f t="shared" ref="CP108" si="3088">IF(CP19&gt;10000,CP44*0.3+CP58*0.4+CP84*0.15+CP93*0.15,CP45*0.1+CP53*0.15+CP77*0.2+CP79*0.15+CP85*0.1+CP91*0.1+CP103*0.2)</f>
        <v>0.2</v>
      </c>
      <c r="CQ108" s="34">
        <f t="shared" ref="CQ108" si="3089">IF(CP19&gt;10000,CQ44*0.3+CQ58*0.4+CQ84*0.15+CQ93*0.15,CQ45*0.1+CQ53*0.15+CQ77*0.2+CQ79*0.15+CQ85*0.1+CQ91*0.1+CQ103*0.2)</f>
        <v>55</v>
      </c>
      <c r="CR108" s="34">
        <f t="shared" ref="CR108" si="3090">IF(CR19&gt;10000,CR44*0.3+CR58*0.4+CR84*0.15+CR93*0.15,CR45*0.1+CR53*0.15+CR77*0.2+CR79*0.15+CR85*0.1+CR91*0.1+CR103*0.2)</f>
        <v>10.199999999999999</v>
      </c>
      <c r="CS108" s="34">
        <f t="shared" ref="CS108" si="3091">IF(CR19&gt;10000,CS44*0.3+CS58*0.4+CS84*0.15+CS93*0.15,CS45*0.1+CS53*0.15+CS77*0.2+CS79*0.15+CS85*0.1+CS91*0.1+CS103*0.2)</f>
        <v>65</v>
      </c>
      <c r="CT108" s="34">
        <f t="shared" ref="CT108" si="3092">IF(CT19&gt;10000,CT44*0.3+CT58*0.4+CT84*0.15+CT93*0.15,CT45*0.1+CT53*0.15+CT77*0.2+CT79*0.15+CT85*0.1+CT91*0.1+CT103*0.2)</f>
        <v>10</v>
      </c>
      <c r="CU108" s="34">
        <f t="shared" ref="CU108" si="3093">IF(CT19&gt;10000,CU44*0.3+CU58*0.4+CU84*0.15+CU93*0.15,CU45*0.1+CU53*0.15+CU77*0.2+CU79*0.15+CU85*0.1+CU91*0.1+CU103*0.2)</f>
        <v>45</v>
      </c>
      <c r="CV108" s="34">
        <f t="shared" ref="CV108" si="3094">IF(CV19&gt;10000,CV44*0.3+CV58*0.4+CV84*0.15+CV93*0.15,CV45*0.1+CV53*0.15+CV77*0.2+CV79*0.15+CV85*0.1+CV91*0.1+CV103*0.2)</f>
        <v>10.199999999999999</v>
      </c>
      <c r="CW108" s="34">
        <f t="shared" ref="CW108" si="3095">IF(CV19&gt;10000,CW44*0.3+CW58*0.4+CW84*0.15+CW93*0.15,CW45*0.1+CW53*0.15+CW77*0.2+CW79*0.15+CW85*0.1+CW91*0.1+CW103*0.2)</f>
        <v>65</v>
      </c>
      <c r="CX108" s="34">
        <f t="shared" ref="CX108" si="3096">IF(CX19&gt;10000,CX44*0.3+CX58*0.4+CX84*0.15+CX93*0.15,CX45*0.1+CX53*0.15+CX77*0.2+CX79*0.15+CX85*0.1+CX91*0.1+CX103*0.2)</f>
        <v>10.199999999999999</v>
      </c>
      <c r="CY108" s="34">
        <f t="shared" ref="CY108" si="3097">IF(CX19&gt;10000,CY44*0.3+CY58*0.4+CY84*0.15+CY93*0.15,CY45*0.1+CY53*0.15+CY77*0.2+CY79*0.15+CY85*0.1+CY91*0.1+CY103*0.2)</f>
        <v>65</v>
      </c>
      <c r="CZ108" s="34">
        <f t="shared" ref="CZ108" si="3098">IF(CZ19&gt;10000,CZ44*0.3+CZ58*0.4+CZ84*0.15+CZ93*0.15,CZ45*0.1+CZ53*0.15+CZ77*0.2+CZ79*0.15+CZ85*0.1+CZ91*0.1+CZ103*0.2)</f>
        <v>10.199999999999999</v>
      </c>
      <c r="DA108" s="34">
        <f t="shared" ref="DA108" si="3099">IF(CZ19&gt;10000,DA44*0.3+DA58*0.4+DA84*0.15+DA93*0.15,DA45*0.1+DA53*0.15+DA77*0.2+DA79*0.15+DA85*0.1+DA91*0.1+DA103*0.2)</f>
        <v>65</v>
      </c>
      <c r="DB108" s="34">
        <f t="shared" ref="DB108" si="3100">IF(DB19&gt;10000,DB44*0.3+DB58*0.4+DB84*0.15+DB93*0.15,DB45*0.1+DB53*0.15+DB77*0.2+DB79*0.15+DB85*0.1+DB91*0.1+DB103*0.2)</f>
        <v>4.9433765903535303</v>
      </c>
      <c r="DC108" s="34">
        <f t="shared" ref="DC108" si="3101">IF(DB19&gt;10000,DC44*0.3+DC58*0.4+DC84*0.15+DC93*0.15,DC45*0.1+DC53*0.15+DC77*0.2+DC79*0.15+DC85*0.1+DC91*0.1+DC103*0.2)</f>
        <v>80.69628196960511</v>
      </c>
      <c r="DD108" s="34">
        <f t="shared" ref="DD108" si="3102">IF(DD19&gt;10000,DD44*0.3+DD58*0.4+DD84*0.15+DD93*0.15,DD45*0.1+DD53*0.15+DD77*0.2+DD79*0.15+DD85*0.1+DD91*0.1+DD103*0.2)</f>
        <v>10.199999999999999</v>
      </c>
      <c r="DE108" s="34">
        <f t="shared" ref="DE108" si="3103">IF(DD19&gt;10000,DE44*0.3+DE58*0.4+DE84*0.15+DE93*0.15,DE45*0.1+DE53*0.15+DE77*0.2+DE79*0.15+DE85*0.1+DE91*0.1+DE103*0.2)</f>
        <v>65</v>
      </c>
      <c r="DF108" s="34">
        <f t="shared" ref="DF108" si="3104">IF(DF19&gt;10000,DF44*0.3+DF58*0.4+DF84*0.15+DF93*0.15,DF45*0.1+DF53*0.15+DF77*0.2+DF79*0.15+DF85*0.1+DF91*0.1+DF103*0.2)</f>
        <v>10.199999999999999</v>
      </c>
      <c r="DG108" s="34">
        <f t="shared" ref="DG108" si="3105">IF(DF19&gt;10000,DG44*0.3+DG58*0.4+DG84*0.15+DG93*0.15,DG45*0.1+DG53*0.15+DG77*0.2+DG79*0.15+DG85*0.1+DG91*0.1+DG103*0.2)</f>
        <v>65</v>
      </c>
      <c r="DH108" s="34">
        <f t="shared" ref="DH108" si="3106">IF(DH19&gt;10000,DH44*0.3+DH58*0.4+DH84*0.15+DH93*0.15,DH45*0.1+DH53*0.15+DH77*0.2+DH79*0.15+DH85*0.1+DH91*0.1+DH103*0.2)</f>
        <v>10.199999999999999</v>
      </c>
      <c r="DI108" s="34">
        <f t="shared" ref="DI108" si="3107">IF(DH19&gt;10000,DI44*0.3+DI58*0.4+DI84*0.15+DI93*0.15,DI45*0.1+DI53*0.15+DI77*0.2+DI79*0.15+DI85*0.1+DI91*0.1+DI103*0.2)</f>
        <v>65</v>
      </c>
      <c r="DJ108" s="34">
        <f t="shared" ref="DJ108" si="3108">IF(DJ19&gt;10000,DJ44*0.3+DJ58*0.4+DJ84*0.15+DJ93*0.15,DJ45*0.1+DJ53*0.15+DJ77*0.2+DJ79*0.15+DJ85*0.1+DJ91*0.1+DJ103*0.2)</f>
        <v>10.199999999999999</v>
      </c>
      <c r="DK108" s="34">
        <f t="shared" ref="DK108" si="3109">IF(DJ19&gt;10000,DK44*0.3+DK58*0.4+DK84*0.15+DK93*0.15,DK45*0.1+DK53*0.15+DK77*0.2+DK79*0.15+DK85*0.1+DK91*0.1+DK103*0.2)</f>
        <v>65</v>
      </c>
      <c r="DL108" s="34">
        <f t="shared" ref="DL108" si="3110">IF(DL19&gt;10000,DL44*0.3+DL58*0.4+DL84*0.15+DL93*0.15,DL45*0.1+DL53*0.15+DL77*0.2+DL79*0.15+DL85*0.1+DL91*0.1+DL103*0.2)</f>
        <v>10.199999999999999</v>
      </c>
      <c r="DM108" s="34">
        <f t="shared" ref="DM108" si="3111">IF(DL19&gt;10000,DM44*0.3+DM58*0.4+DM84*0.15+DM93*0.15,DM45*0.1+DM53*0.15+DM77*0.2+DM79*0.15+DM85*0.1+DM91*0.1+DM103*0.2)</f>
        <v>65</v>
      </c>
      <c r="DN108" s="34">
        <f t="shared" ref="DN108" si="3112">IF(DN19&gt;10000,DN44*0.3+DN58*0.4+DN84*0.15+DN93*0.15,DN45*0.1+DN53*0.15+DN77*0.2+DN79*0.15+DN85*0.1+DN91*0.1+DN103*0.2)</f>
        <v>10.199999999999999</v>
      </c>
      <c r="DO108" s="34">
        <f t="shared" ref="DO108" si="3113">IF(DN19&gt;10000,DO44*0.3+DO58*0.4+DO84*0.15+DO93*0.15,DO45*0.1+DO53*0.15+DO77*0.2+DO79*0.15+DO85*0.1+DO91*0.1+DO103*0.2)</f>
        <v>65</v>
      </c>
      <c r="DP108" s="34">
        <f t="shared" ref="DP108" si="3114">IF(DP19&gt;10000,DP44*0.3+DP58*0.4+DP84*0.15+DP93*0.15,DP45*0.1+DP53*0.15+DP77*0.2+DP79*0.15+DP85*0.1+DP91*0.1+DP103*0.2)</f>
        <v>10.199999999999999</v>
      </c>
      <c r="DQ108" s="34">
        <f t="shared" ref="DQ108" si="3115">IF(DP19&gt;10000,DQ44*0.3+DQ58*0.4+DQ84*0.15+DQ93*0.15,DQ45*0.1+DQ53*0.15+DQ77*0.2+DQ79*0.15+DQ85*0.1+DQ91*0.1+DQ103*0.2)</f>
        <v>65</v>
      </c>
      <c r="DR108" s="34">
        <f t="shared" ref="DR108" si="3116">IF(DR19&gt;10000,DR44*0.3+DR58*0.4+DR84*0.15+DR93*0.15,DR45*0.1+DR53*0.15+DR77*0.2+DR79*0.15+DR85*0.1+DR91*0.1+DR103*0.2)</f>
        <v>10.199999999999999</v>
      </c>
      <c r="DS108" s="34">
        <f t="shared" ref="DS108" si="3117">IF(DR19&gt;10000,DS44*0.3+DS58*0.4+DS84*0.15+DS93*0.15,DS45*0.1+DS53*0.15+DS77*0.2+DS79*0.15+DS85*0.1+DS91*0.1+DS103*0.2)</f>
        <v>65</v>
      </c>
      <c r="DT108" s="34">
        <f t="shared" ref="DT108" si="3118">IF(DT19&gt;10000,DT44*0.3+DT58*0.4+DT84*0.15+DT93*0.15,DT45*0.1+DT53*0.15+DT77*0.2+DT79*0.15+DT85*0.1+DT91*0.1+DT103*0.2)</f>
        <v>10.199999999999999</v>
      </c>
      <c r="DU108" s="34">
        <f t="shared" ref="DU108" si="3119">IF(DT19&gt;10000,DU44*0.3+DU58*0.4+DU84*0.15+DU93*0.15,DU45*0.1+DU53*0.15+DU77*0.2+DU79*0.15+DU85*0.1+DU91*0.1+DU103*0.2)</f>
        <v>65</v>
      </c>
      <c r="DV108" s="34">
        <f t="shared" ref="DV108" si="3120">IF(DV19&gt;10000,DV44*0.3+DV58*0.4+DV84*0.15+DV93*0.15,DV45*0.1+DV53*0.15+DV77*0.2+DV79*0.15+DV85*0.1+DV91*0.1+DV103*0.2)</f>
        <v>10.199999999999999</v>
      </c>
      <c r="DW108" s="34">
        <f t="shared" ref="DW108" si="3121">IF(DV19&gt;10000,DW44*0.3+DW58*0.4+DW84*0.15+DW93*0.15,DW45*0.1+DW53*0.15+DW77*0.2+DW79*0.15+DW85*0.1+DW91*0.1+DW103*0.2)</f>
        <v>65</v>
      </c>
      <c r="DX108" s="34">
        <f t="shared" ref="DX108" si="3122">IF(DX19&gt;10000,DX44*0.3+DX58*0.4+DX84*0.15+DX93*0.15,DX45*0.1+DX53*0.15+DX77*0.2+DX79*0.15+DX85*0.1+DX91*0.1+DX103*0.2)</f>
        <v>10.199999999999999</v>
      </c>
      <c r="DY108" s="34">
        <f t="shared" ref="DY108" si="3123">IF(DX19&gt;10000,DY44*0.3+DY58*0.4+DY84*0.15+DY93*0.15,DY45*0.1+DY53*0.15+DY77*0.2+DY79*0.15+DY85*0.1+DY91*0.1+DY103*0.2)</f>
        <v>65</v>
      </c>
      <c r="DZ108" s="34">
        <f t="shared" ref="DZ108" si="3124">IF(DZ19&gt;10000,DZ44*0.3+DZ58*0.4+DZ84*0.15+DZ93*0.15,DZ45*0.1+DZ53*0.15+DZ77*0.2+DZ79*0.15+DZ85*0.1+DZ91*0.1+DZ103*0.2)</f>
        <v>10.35</v>
      </c>
      <c r="EA108" s="34">
        <f t="shared" ref="EA108" si="3125">IF(DZ19&gt;10000,EA44*0.3+EA58*0.4+EA84*0.15+EA93*0.15,EA45*0.1+EA53*0.15+EA77*0.2+EA79*0.15+EA85*0.1+EA91*0.1+EA103*0.2)</f>
        <v>65</v>
      </c>
      <c r="EB108" s="34">
        <f t="shared" ref="EB108" si="3126">IF(EB19&gt;10000,EB44*0.3+EB58*0.4+EB84*0.15+EB93*0.15,EB45*0.1+EB53*0.15+EB77*0.2+EB79*0.15+EB85*0.1+EB91*0.1+EB103*0.2)</f>
        <v>10.199999999999999</v>
      </c>
      <c r="EC108" s="34">
        <f t="shared" ref="EC108" si="3127">IF(EB19&gt;10000,EC44*0.3+EC58*0.4+EC84*0.15+EC93*0.15,EC45*0.1+EC53*0.15+EC77*0.2+EC79*0.15+EC85*0.1+EC91*0.1+EC103*0.2)</f>
        <v>65</v>
      </c>
      <c r="ED108" s="34">
        <f t="shared" ref="ED108" si="3128">IF(ED19&gt;10000,ED44*0.3+ED58*0.4+ED84*0.15+ED93*0.15,ED45*0.1+ED53*0.15+ED77*0.2+ED79*0.15+ED85*0.1+ED91*0.1+ED103*0.2)</f>
        <v>10.35</v>
      </c>
      <c r="EE108" s="34">
        <f t="shared" ref="EE108" si="3129">IF(ED19&gt;10000,EE44*0.3+EE58*0.4+EE84*0.15+EE93*0.15,EE45*0.1+EE53*0.15+EE77*0.2+EE79*0.15+EE85*0.1+EE91*0.1+EE103*0.2)</f>
        <v>65</v>
      </c>
      <c r="EF108" s="34">
        <f t="shared" ref="EF108" si="3130">IF(EF19&gt;10000,EF44*0.3+EF58*0.4+EF84*0.15+EF93*0.15,EF45*0.1+EF53*0.15+EF77*0.2+EF79*0.15+EF85*0.1+EF91*0.1+EF103*0.2)</f>
        <v>10.35</v>
      </c>
      <c r="EG108" s="34">
        <f t="shared" ref="EG108" si="3131">IF(EF19&gt;10000,EG44*0.3+EG58*0.4+EG84*0.15+EG93*0.15,EG45*0.1+EG53*0.15+EG77*0.2+EG79*0.15+EG85*0.1+EG91*0.1+EG103*0.2)</f>
        <v>65</v>
      </c>
      <c r="EH108" s="34">
        <f t="shared" ref="EH108" si="3132">IF(EH19&gt;10000,EH44*0.3+EH58*0.4+EH84*0.15+EH93*0.15,EH45*0.1+EH53*0.15+EH77*0.2+EH79*0.15+EH85*0.1+EH91*0.1+EH103*0.2)</f>
        <v>10.199999999999999</v>
      </c>
      <c r="EI108" s="34">
        <f t="shared" ref="EI108" si="3133">IF(EH19&gt;10000,EI44*0.3+EI58*0.4+EI84*0.15+EI93*0.15,EI45*0.1+EI53*0.15+EI77*0.2+EI79*0.15+EI85*0.1+EI91*0.1+EI103*0.2)</f>
        <v>65</v>
      </c>
      <c r="EJ108" s="34">
        <f t="shared" ref="EJ108" si="3134">IF(EJ19&gt;10000,EJ44*0.3+EJ58*0.4+EJ84*0.15+EJ93*0.15,EJ45*0.1+EJ53*0.15+EJ77*0.2+EJ79*0.15+EJ85*0.1+EJ91*0.1+EJ103*0.2)</f>
        <v>10.199999999999999</v>
      </c>
      <c r="EK108" s="34">
        <f t="shared" ref="EK108" si="3135">IF(EJ19&gt;10000,EK44*0.3+EK58*0.4+EK84*0.15+EK93*0.15,EK45*0.1+EK53*0.15+EK77*0.2+EK79*0.15+EK85*0.1+EK91*0.1+EK103*0.2)</f>
        <v>65</v>
      </c>
      <c r="EL108" s="34">
        <f t="shared" ref="EL108" si="3136">IF(EL19&gt;10000,EL44*0.3+EL58*0.4+EL84*0.15+EL93*0.15,EL45*0.1+EL53*0.15+EL77*0.2+EL79*0.15+EL85*0.1+EL91*0.1+EL103*0.2)</f>
        <v>10.199999999999999</v>
      </c>
      <c r="EM108" s="34">
        <f t="shared" ref="EM108" si="3137">IF(EL19&gt;10000,EM44*0.3+EM58*0.4+EM84*0.15+EM93*0.15,EM45*0.1+EM53*0.15+EM77*0.2+EM79*0.15+EM85*0.1+EM91*0.1+EM103*0.2)</f>
        <v>65</v>
      </c>
      <c r="EN108" s="34">
        <f t="shared" ref="EN108" si="3138">IF(EN19&gt;10000,EN44*0.3+EN58*0.4+EN84*0.15+EN93*0.15,EN45*0.1+EN53*0.15+EN77*0.2+EN79*0.15+EN85*0.1+EN91*0.1+EN103*0.2)</f>
        <v>10.199999999999999</v>
      </c>
      <c r="EO108" s="34">
        <f t="shared" ref="EO108" si="3139">IF(EN19&gt;10000,EO44*0.3+EO58*0.4+EO84*0.15+EO93*0.15,EO45*0.1+EO53*0.15+EO77*0.2+EO79*0.15+EO85*0.1+EO91*0.1+EO103*0.2)</f>
        <v>65</v>
      </c>
      <c r="EP108" s="34">
        <f t="shared" ref="EP108" si="3140">IF(EP19&gt;10000,EP44*0.3+EP58*0.4+EP84*0.15+EP93*0.15,EP45*0.1+EP53*0.15+EP77*0.2+EP79*0.15+EP85*0.1+EP91*0.1+EP103*0.2)</f>
        <v>10.199999999999999</v>
      </c>
      <c r="EQ108" s="34">
        <f t="shared" ref="EQ108" si="3141">IF(EP19&gt;10000,EQ44*0.3+EQ58*0.4+EQ84*0.15+EQ93*0.15,EQ45*0.1+EQ53*0.15+EQ77*0.2+EQ79*0.15+EQ85*0.1+EQ91*0.1+EQ103*0.2)</f>
        <v>65</v>
      </c>
      <c r="ER108" s="34">
        <f t="shared" ref="ER108" si="3142">IF(ER19&gt;10000,ER44*0.3+ER58*0.4+ER84*0.15+ER93*0.15,ER45*0.1+ER53*0.15+ER77*0.2+ER79*0.15+ER85*0.1+ER91*0.1+ER103*0.2)</f>
        <v>10.199999999999999</v>
      </c>
      <c r="ES108" s="34">
        <f t="shared" ref="ES108" si="3143">IF(ER19&gt;10000,ES44*0.3+ES58*0.4+ES84*0.15+ES93*0.15,ES45*0.1+ES53*0.15+ES77*0.2+ES79*0.15+ES85*0.1+ES91*0.1+ES103*0.2)</f>
        <v>65</v>
      </c>
      <c r="ET108" s="34">
        <f t="shared" ref="ET108" si="3144">IF(ET19&gt;10000,ET44*0.3+ET58*0.4+ET84*0.15+ET93*0.15,ET45*0.1+ET53*0.15+ET77*0.2+ET79*0.15+ET85*0.1+ET91*0.1+ET103*0.2)</f>
        <v>10.199999999999999</v>
      </c>
      <c r="EU108" s="34">
        <f t="shared" ref="EU108" si="3145">IF(ET19&gt;10000,EU44*0.3+EU58*0.4+EU84*0.15+EU93*0.15,EU45*0.1+EU53*0.15+EU77*0.2+EU79*0.15+EU85*0.1+EU91*0.1+EU103*0.2)</f>
        <v>65</v>
      </c>
      <c r="EV108" s="34">
        <f t="shared" ref="EV108" si="3146">IF(EV19&gt;10000,EV44*0.3+EV58*0.4+EV84*0.15+EV93*0.15,EV45*0.1+EV53*0.15+EV77*0.2+EV79*0.15+EV85*0.1+EV91*0.1+EV103*0.2)</f>
        <v>10</v>
      </c>
      <c r="EW108" s="34">
        <f t="shared" ref="EW108" si="3147">IF(EV19&gt;10000,EW44*0.3+EW58*0.4+EW84*0.15+EW93*0.15,EW45*0.1+EW53*0.15+EW77*0.2+EW79*0.15+EW85*0.1+EW91*0.1+EW103*0.2)</f>
        <v>45</v>
      </c>
      <c r="EX108" s="34">
        <f t="shared" ref="EX108" si="3148">IF(EX19&gt;10000,EX44*0.3+EX58*0.4+EX84*0.15+EX93*0.15,EX45*0.1+EX53*0.15+EX77*0.2+EX79*0.15+EX85*0.1+EX91*0.1+EX103*0.2)</f>
        <v>10</v>
      </c>
      <c r="EY108" s="34">
        <f t="shared" ref="EY108" si="3149">IF(EX19&gt;10000,EY44*0.3+EY58*0.4+EY84*0.15+EY93*0.15,EY45*0.1+EY53*0.15+EY77*0.2+EY79*0.15+EY85*0.1+EY91*0.1+EY103*0.2)</f>
        <v>45</v>
      </c>
      <c r="EZ108" s="34">
        <f t="shared" ref="EZ108" si="3150">IF(EZ19&gt;10000,EZ44*0.3+EZ58*0.4+EZ84*0.15+EZ93*0.15,EZ45*0.1+EZ53*0.15+EZ77*0.2+EZ79*0.15+EZ85*0.1+EZ91*0.1+EZ103*0.2)</f>
        <v>10</v>
      </c>
      <c r="FA108" s="34">
        <f t="shared" ref="FA108" si="3151">IF(EZ19&gt;10000,FA44*0.3+FA58*0.4+FA84*0.15+FA93*0.15,FA45*0.1+FA53*0.15+FA77*0.2+FA79*0.15+FA85*0.1+FA91*0.1+FA103*0.2)</f>
        <v>45</v>
      </c>
    </row>
  </sheetData>
  <sheetProtection formatCells="0" formatColumns="0" formatRows="0" insertColumns="0" insertRows="0" deleteColumns="0" deleteRows="0"/>
  <mergeCells count="5954">
    <mergeCell ref="ER91:ER92"/>
    <mergeCell ref="ES91:ES92"/>
    <mergeCell ref="ET91:ET92"/>
    <mergeCell ref="EU91:EU92"/>
    <mergeCell ref="EV91:EV92"/>
    <mergeCell ref="EW91:EW92"/>
    <mergeCell ref="EX91:EX92"/>
    <mergeCell ref="EY91:EY92"/>
    <mergeCell ref="EZ91:EZ92"/>
    <mergeCell ref="FA91:FA92"/>
    <mergeCell ref="ES85:ES86"/>
    <mergeCell ref="ET85:ET86"/>
    <mergeCell ref="EU85:EU86"/>
    <mergeCell ref="EV85:EV86"/>
    <mergeCell ref="EW85:EW86"/>
    <mergeCell ref="EX85:EX86"/>
    <mergeCell ref="EY85:EY86"/>
    <mergeCell ref="EZ85:EZ86"/>
    <mergeCell ref="FA85:FA86"/>
    <mergeCell ref="ER87:ER90"/>
    <mergeCell ref="ES87:ES90"/>
    <mergeCell ref="ET87:ET90"/>
    <mergeCell ref="EU87:EU90"/>
    <mergeCell ref="EV87:EV90"/>
    <mergeCell ref="EW87:EW90"/>
    <mergeCell ref="EX87:EX90"/>
    <mergeCell ref="EY87:EY90"/>
    <mergeCell ref="EZ87:EZ90"/>
    <mergeCell ref="FA87:FA90"/>
    <mergeCell ref="ER85:ER86"/>
    <mergeCell ref="EU79:EU83"/>
    <mergeCell ref="EV79:EV83"/>
    <mergeCell ref="EW79:EW83"/>
    <mergeCell ref="EX79:EX83"/>
    <mergeCell ref="EY79:EY83"/>
    <mergeCell ref="EZ79:EZ83"/>
    <mergeCell ref="FA79:FA83"/>
    <mergeCell ref="ER75:ER76"/>
    <mergeCell ref="ES75:ES76"/>
    <mergeCell ref="ET75:ET76"/>
    <mergeCell ref="EU75:EU76"/>
    <mergeCell ref="EV75:EV76"/>
    <mergeCell ref="EW75:EW76"/>
    <mergeCell ref="EX75:EX76"/>
    <mergeCell ref="EY75:EY76"/>
    <mergeCell ref="EZ75:EZ76"/>
    <mergeCell ref="FA75:FA76"/>
    <mergeCell ref="EY61:EY65"/>
    <mergeCell ref="EZ61:EZ65"/>
    <mergeCell ref="FA61:FA65"/>
    <mergeCell ref="ER66:ER69"/>
    <mergeCell ref="ES66:ES69"/>
    <mergeCell ref="ET66:ET69"/>
    <mergeCell ref="EU66:EU69"/>
    <mergeCell ref="EV66:EV69"/>
    <mergeCell ref="EW66:EW69"/>
    <mergeCell ref="EX66:EX69"/>
    <mergeCell ref="EY66:EY69"/>
    <mergeCell ref="EZ66:EZ69"/>
    <mergeCell ref="FA66:FA69"/>
    <mergeCell ref="EY71:EY74"/>
    <mergeCell ref="EZ71:EZ74"/>
    <mergeCell ref="FA71:FA74"/>
    <mergeCell ref="ER77:ER78"/>
    <mergeCell ref="ES77:ES78"/>
    <mergeCell ref="ET77:ET78"/>
    <mergeCell ref="EU77:EU78"/>
    <mergeCell ref="EV77:EV78"/>
    <mergeCell ref="EW77:EW78"/>
    <mergeCell ref="EX77:EX78"/>
    <mergeCell ref="EY77:EY78"/>
    <mergeCell ref="EZ77:EZ78"/>
    <mergeCell ref="FA77:FA78"/>
    <mergeCell ref="ER71:ER74"/>
    <mergeCell ref="ES71:ES74"/>
    <mergeCell ref="ET71:ET74"/>
    <mergeCell ref="EU71:EU74"/>
    <mergeCell ref="EV71:EV74"/>
    <mergeCell ref="EW71:EW74"/>
    <mergeCell ref="ES53:ES55"/>
    <mergeCell ref="ET53:ET55"/>
    <mergeCell ref="EU53:EU55"/>
    <mergeCell ref="EV53:EV55"/>
    <mergeCell ref="EW53:EW55"/>
    <mergeCell ref="EX53:EX55"/>
    <mergeCell ref="EY53:EY55"/>
    <mergeCell ref="EZ53:EZ55"/>
    <mergeCell ref="FA53:FA55"/>
    <mergeCell ref="ER56:ER57"/>
    <mergeCell ref="ES56:ES57"/>
    <mergeCell ref="ET56:ET57"/>
    <mergeCell ref="EU56:EU57"/>
    <mergeCell ref="EV56:EV57"/>
    <mergeCell ref="EW56:EW57"/>
    <mergeCell ref="EX56:EX57"/>
    <mergeCell ref="EY56:EY57"/>
    <mergeCell ref="EZ56:EZ57"/>
    <mergeCell ref="FA56:FA57"/>
    <mergeCell ref="EY59:EY60"/>
    <mergeCell ref="EZ59:EZ60"/>
    <mergeCell ref="FA59:FA60"/>
    <mergeCell ref="ER61:ER65"/>
    <mergeCell ref="ES61:ES65"/>
    <mergeCell ref="ET61:ET65"/>
    <mergeCell ref="EU61:EU65"/>
    <mergeCell ref="ER47:ER49"/>
    <mergeCell ref="ES47:ES49"/>
    <mergeCell ref="ET47:ET49"/>
    <mergeCell ref="EU47:EU49"/>
    <mergeCell ref="EV47:EV49"/>
    <mergeCell ref="EW47:EW49"/>
    <mergeCell ref="EX47:EX49"/>
    <mergeCell ref="ER59:ER60"/>
    <mergeCell ref="ES59:ES60"/>
    <mergeCell ref="ET59:ET60"/>
    <mergeCell ref="EU59:EU60"/>
    <mergeCell ref="EV59:EV60"/>
    <mergeCell ref="EW59:EW60"/>
    <mergeCell ref="EX59:EX60"/>
    <mergeCell ref="EU50:EU52"/>
    <mergeCell ref="EV50:EV52"/>
    <mergeCell ref="EW50:EW52"/>
    <mergeCell ref="EX50:EX52"/>
    <mergeCell ref="EY50:EY52"/>
    <mergeCell ref="EZ50:EZ52"/>
    <mergeCell ref="FA50:FA52"/>
    <mergeCell ref="EY47:EY49"/>
    <mergeCell ref="EZ47:EZ49"/>
    <mergeCell ref="FA47:FA49"/>
    <mergeCell ref="ER53:ER55"/>
    <mergeCell ref="EX71:EX74"/>
    <mergeCell ref="EV61:EV65"/>
    <mergeCell ref="EW61:EW65"/>
    <mergeCell ref="EX61:EX65"/>
    <mergeCell ref="EN85:EN86"/>
    <mergeCell ref="EO85:EO86"/>
    <mergeCell ref="EP85:EP86"/>
    <mergeCell ref="EQ85:EQ86"/>
    <mergeCell ref="EH87:EH90"/>
    <mergeCell ref="EI87:EI90"/>
    <mergeCell ref="EJ87:EJ90"/>
    <mergeCell ref="EK87:EK90"/>
    <mergeCell ref="EL87:EL90"/>
    <mergeCell ref="EM87:EM90"/>
    <mergeCell ref="EN87:EN90"/>
    <mergeCell ref="EO87:EO90"/>
    <mergeCell ref="EP87:EP90"/>
    <mergeCell ref="EQ87:EQ90"/>
    <mergeCell ref="EQ79:EQ83"/>
    <mergeCell ref="EP75:EP76"/>
    <mergeCell ref="EQ75:EQ76"/>
    <mergeCell ref="EI75:EI76"/>
    <mergeCell ref="EJ75:EJ76"/>
    <mergeCell ref="EK75:EK76"/>
    <mergeCell ref="EL75:EL76"/>
    <mergeCell ref="EM75:EM76"/>
    <mergeCell ref="EN75:EN76"/>
    <mergeCell ref="EO75:EO76"/>
    <mergeCell ref="EI85:EI86"/>
    <mergeCell ref="ER79:ER83"/>
    <mergeCell ref="ES79:ES83"/>
    <mergeCell ref="ET79:ET83"/>
    <mergeCell ref="EH91:EH92"/>
    <mergeCell ref="EI91:EI92"/>
    <mergeCell ref="EJ91:EJ92"/>
    <mergeCell ref="EK91:EK92"/>
    <mergeCell ref="EL91:EL92"/>
    <mergeCell ref="EM91:EM92"/>
    <mergeCell ref="EN91:EN92"/>
    <mergeCell ref="EO91:EO92"/>
    <mergeCell ref="EP91:EP92"/>
    <mergeCell ref="EQ91:EQ92"/>
    <mergeCell ref="EO71:EO74"/>
    <mergeCell ref="EP71:EP74"/>
    <mergeCell ref="EQ71:EQ74"/>
    <mergeCell ref="EH77:EH78"/>
    <mergeCell ref="EI77:EI78"/>
    <mergeCell ref="EJ77:EJ78"/>
    <mergeCell ref="EK77:EK78"/>
    <mergeCell ref="EL77:EL78"/>
    <mergeCell ref="EM77:EM78"/>
    <mergeCell ref="EN77:EN78"/>
    <mergeCell ref="EO77:EO78"/>
    <mergeCell ref="EP77:EP78"/>
    <mergeCell ref="EQ77:EQ78"/>
    <mergeCell ref="EH79:EH83"/>
    <mergeCell ref="EI79:EI83"/>
    <mergeCell ref="EJ79:EJ83"/>
    <mergeCell ref="EK79:EK83"/>
    <mergeCell ref="EL79:EL83"/>
    <mergeCell ref="EM79:EM83"/>
    <mergeCell ref="EN79:EN83"/>
    <mergeCell ref="EO79:EO83"/>
    <mergeCell ref="EP79:EP83"/>
    <mergeCell ref="EO59:EO60"/>
    <mergeCell ref="EP59:EP60"/>
    <mergeCell ref="EQ59:EQ60"/>
    <mergeCell ref="EH61:EH65"/>
    <mergeCell ref="EI61:EI65"/>
    <mergeCell ref="EJ61:EJ65"/>
    <mergeCell ref="EK61:EK65"/>
    <mergeCell ref="EL61:EL65"/>
    <mergeCell ref="EM61:EM65"/>
    <mergeCell ref="EN61:EN65"/>
    <mergeCell ref="EO61:EO65"/>
    <mergeCell ref="EP61:EP65"/>
    <mergeCell ref="EQ61:EQ65"/>
    <mergeCell ref="EH66:EH69"/>
    <mergeCell ref="EI66:EI69"/>
    <mergeCell ref="EJ66:EJ69"/>
    <mergeCell ref="EK66:EK69"/>
    <mergeCell ref="EL66:EL69"/>
    <mergeCell ref="EM66:EM69"/>
    <mergeCell ref="EN66:EN69"/>
    <mergeCell ref="EO66:EO69"/>
    <mergeCell ref="EP66:EP69"/>
    <mergeCell ref="EQ66:EQ69"/>
    <mergeCell ref="EO47:EO49"/>
    <mergeCell ref="EP47:EP49"/>
    <mergeCell ref="EQ47:EQ49"/>
    <mergeCell ref="EH53:EH55"/>
    <mergeCell ref="EI53:EI55"/>
    <mergeCell ref="EJ53:EJ55"/>
    <mergeCell ref="EK53:EK55"/>
    <mergeCell ref="EL53:EL55"/>
    <mergeCell ref="EM53:EM55"/>
    <mergeCell ref="EN53:EN55"/>
    <mergeCell ref="EO53:EO55"/>
    <mergeCell ref="EP53:EP55"/>
    <mergeCell ref="EQ53:EQ55"/>
    <mergeCell ref="EH56:EH57"/>
    <mergeCell ref="EI56:EI57"/>
    <mergeCell ref="EJ56:EJ57"/>
    <mergeCell ref="EK56:EK57"/>
    <mergeCell ref="EL56:EL57"/>
    <mergeCell ref="EM56:EM57"/>
    <mergeCell ref="EN56:EN57"/>
    <mergeCell ref="EO56:EO57"/>
    <mergeCell ref="EP56:EP57"/>
    <mergeCell ref="EQ56:EQ57"/>
    <mergeCell ref="EH50:EH52"/>
    <mergeCell ref="EI50:EI52"/>
    <mergeCell ref="EJ50:EJ52"/>
    <mergeCell ref="EK50:EK52"/>
    <mergeCell ref="EL50:EL52"/>
    <mergeCell ref="EM50:EM52"/>
    <mergeCell ref="EN50:EN52"/>
    <mergeCell ref="EO50:EO52"/>
    <mergeCell ref="EP50:EP52"/>
    <mergeCell ref="EF85:EF86"/>
    <mergeCell ref="EG85:EG86"/>
    <mergeCell ref="EF87:EF90"/>
    <mergeCell ref="EG87:EG90"/>
    <mergeCell ref="EF91:EF92"/>
    <mergeCell ref="EG91:EG92"/>
    <mergeCell ref="EH47:EH49"/>
    <mergeCell ref="EI47:EI49"/>
    <mergeCell ref="EJ47:EJ49"/>
    <mergeCell ref="EK47:EK49"/>
    <mergeCell ref="EL47:EL49"/>
    <mergeCell ref="EM47:EM49"/>
    <mergeCell ref="EN47:EN49"/>
    <mergeCell ref="EH59:EH60"/>
    <mergeCell ref="EI59:EI60"/>
    <mergeCell ref="EJ59:EJ60"/>
    <mergeCell ref="EK59:EK60"/>
    <mergeCell ref="EL59:EL60"/>
    <mergeCell ref="EM59:EM60"/>
    <mergeCell ref="EN59:EN60"/>
    <mergeCell ref="EH71:EH74"/>
    <mergeCell ref="EI71:EI74"/>
    <mergeCell ref="EJ71:EJ74"/>
    <mergeCell ref="EK71:EK74"/>
    <mergeCell ref="EL71:EL74"/>
    <mergeCell ref="EM71:EM74"/>
    <mergeCell ref="EN71:EN74"/>
    <mergeCell ref="EH85:EH86"/>
    <mergeCell ref="EJ85:EJ86"/>
    <mergeCell ref="EK85:EK86"/>
    <mergeCell ref="EL85:EL86"/>
    <mergeCell ref="EM85:EM86"/>
    <mergeCell ref="EF47:EF49"/>
    <mergeCell ref="EG47:EG49"/>
    <mergeCell ref="EF53:EF55"/>
    <mergeCell ref="EG53:EG55"/>
    <mergeCell ref="EF56:EF57"/>
    <mergeCell ref="EG56:EG57"/>
    <mergeCell ref="EF59:EF60"/>
    <mergeCell ref="EG59:EG60"/>
    <mergeCell ref="EF61:EF65"/>
    <mergeCell ref="EG61:EG65"/>
    <mergeCell ref="EF66:EF69"/>
    <mergeCell ref="EG66:EG69"/>
    <mergeCell ref="EF71:EF74"/>
    <mergeCell ref="EG71:EG74"/>
    <mergeCell ref="EF77:EF78"/>
    <mergeCell ref="EG77:EG78"/>
    <mergeCell ref="EF79:EF83"/>
    <mergeCell ref="EG79:EG83"/>
    <mergeCell ref="EF50:EF52"/>
    <mergeCell ref="EG50:EG52"/>
    <mergeCell ref="EF36:EG36"/>
    <mergeCell ref="EH36:EI36"/>
    <mergeCell ref="EJ36:EK36"/>
    <mergeCell ref="EL36:EM36"/>
    <mergeCell ref="EN36:EO36"/>
    <mergeCell ref="EP36:EQ36"/>
    <mergeCell ref="ER36:ES36"/>
    <mergeCell ref="ET36:EU36"/>
    <mergeCell ref="EV36:EW36"/>
    <mergeCell ref="EX36:EY36"/>
    <mergeCell ref="EZ36:FA36"/>
    <mergeCell ref="EF38:EG38"/>
    <mergeCell ref="EH38:EI38"/>
    <mergeCell ref="EJ38:EK38"/>
    <mergeCell ref="EL38:EM38"/>
    <mergeCell ref="EN38:EO38"/>
    <mergeCell ref="EP38:EQ38"/>
    <mergeCell ref="ER38:ES38"/>
    <mergeCell ref="ET38:EU38"/>
    <mergeCell ref="EV38:EW38"/>
    <mergeCell ref="EX38:EY38"/>
    <mergeCell ref="EZ38:FA38"/>
    <mergeCell ref="EP37:EQ37"/>
    <mergeCell ref="ER37:ES37"/>
    <mergeCell ref="ET37:EU37"/>
    <mergeCell ref="EV37:EW37"/>
    <mergeCell ref="EX37:EY37"/>
    <mergeCell ref="EZ37:FA37"/>
    <mergeCell ref="EF37:EG37"/>
    <mergeCell ref="EH37:EI37"/>
    <mergeCell ref="EJ37:EK37"/>
    <mergeCell ref="EL37:EM37"/>
    <mergeCell ref="EF34:EG34"/>
    <mergeCell ref="EH34:EI34"/>
    <mergeCell ref="EJ34:EK34"/>
    <mergeCell ref="EL34:EM34"/>
    <mergeCell ref="EN34:EO34"/>
    <mergeCell ref="EP34:EQ34"/>
    <mergeCell ref="ER34:ES34"/>
    <mergeCell ref="ET34:EU34"/>
    <mergeCell ref="EV34:EW34"/>
    <mergeCell ref="EX34:EY34"/>
    <mergeCell ref="EZ34:FA34"/>
    <mergeCell ref="EF35:EG35"/>
    <mergeCell ref="EH35:EI35"/>
    <mergeCell ref="EJ35:EK35"/>
    <mergeCell ref="EL35:EM35"/>
    <mergeCell ref="EN35:EO35"/>
    <mergeCell ref="EP35:EQ35"/>
    <mergeCell ref="ER35:ES35"/>
    <mergeCell ref="ET35:EU35"/>
    <mergeCell ref="EV35:EW35"/>
    <mergeCell ref="EX35:EY35"/>
    <mergeCell ref="EZ35:FA35"/>
    <mergeCell ref="EF32:EG32"/>
    <mergeCell ref="EH32:EI32"/>
    <mergeCell ref="EJ32:EK32"/>
    <mergeCell ref="EL32:EM32"/>
    <mergeCell ref="EN32:EO32"/>
    <mergeCell ref="EP32:EQ32"/>
    <mergeCell ref="ER32:ES32"/>
    <mergeCell ref="ET32:EU32"/>
    <mergeCell ref="EV32:EW32"/>
    <mergeCell ref="EX32:EY32"/>
    <mergeCell ref="EZ32:FA32"/>
    <mergeCell ref="EF33:EG33"/>
    <mergeCell ref="EH33:EI33"/>
    <mergeCell ref="EJ33:EK33"/>
    <mergeCell ref="EL33:EM33"/>
    <mergeCell ref="EN33:EO33"/>
    <mergeCell ref="EP33:EQ33"/>
    <mergeCell ref="ER33:ES33"/>
    <mergeCell ref="ET33:EU33"/>
    <mergeCell ref="EV33:EW33"/>
    <mergeCell ref="EX33:EY33"/>
    <mergeCell ref="EZ33:FA33"/>
    <mergeCell ref="EF30:EG30"/>
    <mergeCell ref="EH30:EI30"/>
    <mergeCell ref="EJ30:EK30"/>
    <mergeCell ref="EL30:EM30"/>
    <mergeCell ref="EN30:EO30"/>
    <mergeCell ref="EP30:EQ30"/>
    <mergeCell ref="ER30:ES30"/>
    <mergeCell ref="ET30:EU30"/>
    <mergeCell ref="EV30:EW30"/>
    <mergeCell ref="EX30:EY30"/>
    <mergeCell ref="EZ30:FA30"/>
    <mergeCell ref="EF31:EG31"/>
    <mergeCell ref="EH31:EI31"/>
    <mergeCell ref="EJ31:EK31"/>
    <mergeCell ref="EL31:EM31"/>
    <mergeCell ref="EN31:EO31"/>
    <mergeCell ref="EP31:EQ31"/>
    <mergeCell ref="ER31:ES31"/>
    <mergeCell ref="ET31:EU31"/>
    <mergeCell ref="EV31:EW31"/>
    <mergeCell ref="EX31:EY31"/>
    <mergeCell ref="EZ31:FA31"/>
    <mergeCell ref="EF28:EG28"/>
    <mergeCell ref="EH28:EI28"/>
    <mergeCell ref="EJ28:EK28"/>
    <mergeCell ref="EL28:EM28"/>
    <mergeCell ref="EN28:EO28"/>
    <mergeCell ref="EP28:EQ28"/>
    <mergeCell ref="ER28:ES28"/>
    <mergeCell ref="ET28:EU28"/>
    <mergeCell ref="EV28:EW28"/>
    <mergeCell ref="EX28:EY28"/>
    <mergeCell ref="EZ28:FA28"/>
    <mergeCell ref="EF29:EG29"/>
    <mergeCell ref="EH29:EI29"/>
    <mergeCell ref="EJ29:EK29"/>
    <mergeCell ref="EL29:EM29"/>
    <mergeCell ref="EN29:EO29"/>
    <mergeCell ref="EP29:EQ29"/>
    <mergeCell ref="ER29:ES29"/>
    <mergeCell ref="ET29:EU29"/>
    <mergeCell ref="EV29:EW29"/>
    <mergeCell ref="EX29:EY29"/>
    <mergeCell ref="EZ29:FA29"/>
    <mergeCell ref="EF26:EG26"/>
    <mergeCell ref="EH26:EI26"/>
    <mergeCell ref="EJ26:EK26"/>
    <mergeCell ref="EL26:EM26"/>
    <mergeCell ref="EN26:EO26"/>
    <mergeCell ref="EP26:EQ26"/>
    <mergeCell ref="ER26:ES26"/>
    <mergeCell ref="ET26:EU26"/>
    <mergeCell ref="EV26:EW26"/>
    <mergeCell ref="EX26:EY26"/>
    <mergeCell ref="EZ26:FA26"/>
    <mergeCell ref="EF27:EG27"/>
    <mergeCell ref="EH27:EI27"/>
    <mergeCell ref="EJ27:EK27"/>
    <mergeCell ref="EL27:EM27"/>
    <mergeCell ref="EN27:EO27"/>
    <mergeCell ref="EP27:EQ27"/>
    <mergeCell ref="ER27:ES27"/>
    <mergeCell ref="ET27:EU27"/>
    <mergeCell ref="EV27:EW27"/>
    <mergeCell ref="EX27:EY27"/>
    <mergeCell ref="EZ27:FA27"/>
    <mergeCell ref="EF24:EG24"/>
    <mergeCell ref="EH24:EI24"/>
    <mergeCell ref="EJ24:EK24"/>
    <mergeCell ref="EL24:EM24"/>
    <mergeCell ref="EN24:EO24"/>
    <mergeCell ref="EP24:EQ24"/>
    <mergeCell ref="ER24:ES24"/>
    <mergeCell ref="ET24:EU24"/>
    <mergeCell ref="EV24:EW24"/>
    <mergeCell ref="EX24:EY24"/>
    <mergeCell ref="EZ24:FA24"/>
    <mergeCell ref="EF25:EG25"/>
    <mergeCell ref="EH25:EI25"/>
    <mergeCell ref="EJ25:EK25"/>
    <mergeCell ref="EL25:EM25"/>
    <mergeCell ref="EN25:EO25"/>
    <mergeCell ref="EP25:EQ25"/>
    <mergeCell ref="ER25:ES25"/>
    <mergeCell ref="ET25:EU25"/>
    <mergeCell ref="EV25:EW25"/>
    <mergeCell ref="EX25:EY25"/>
    <mergeCell ref="EZ25:FA25"/>
    <mergeCell ref="EF22:EG22"/>
    <mergeCell ref="EH22:EI22"/>
    <mergeCell ref="EJ22:EK22"/>
    <mergeCell ref="EL22:EM22"/>
    <mergeCell ref="EN22:EO22"/>
    <mergeCell ref="EP22:EQ22"/>
    <mergeCell ref="ER22:ES22"/>
    <mergeCell ref="ET22:EU22"/>
    <mergeCell ref="EV22:EW22"/>
    <mergeCell ref="EX22:EY22"/>
    <mergeCell ref="EZ22:FA22"/>
    <mergeCell ref="EF23:EG23"/>
    <mergeCell ref="EH23:EI23"/>
    <mergeCell ref="EJ23:EK23"/>
    <mergeCell ref="EL23:EM23"/>
    <mergeCell ref="EN23:EO23"/>
    <mergeCell ref="EP23:EQ23"/>
    <mergeCell ref="ER23:ES23"/>
    <mergeCell ref="ET23:EU23"/>
    <mergeCell ref="EV23:EW23"/>
    <mergeCell ref="EX23:EY23"/>
    <mergeCell ref="EZ23:FA23"/>
    <mergeCell ref="EF20:EG20"/>
    <mergeCell ref="EH20:EI20"/>
    <mergeCell ref="EJ20:EK20"/>
    <mergeCell ref="EL20:EM20"/>
    <mergeCell ref="EN20:EO20"/>
    <mergeCell ref="EP20:EQ20"/>
    <mergeCell ref="ER20:ES20"/>
    <mergeCell ref="ET20:EU20"/>
    <mergeCell ref="EV20:EW20"/>
    <mergeCell ref="EX20:EY20"/>
    <mergeCell ref="EZ20:FA20"/>
    <mergeCell ref="EF21:EG21"/>
    <mergeCell ref="EH21:EI21"/>
    <mergeCell ref="EJ21:EK21"/>
    <mergeCell ref="EL21:EM21"/>
    <mergeCell ref="EN21:EO21"/>
    <mergeCell ref="EP21:EQ21"/>
    <mergeCell ref="ER21:ES21"/>
    <mergeCell ref="ET21:EU21"/>
    <mergeCell ref="EV21:EW21"/>
    <mergeCell ref="EX21:EY21"/>
    <mergeCell ref="EZ21:FA21"/>
    <mergeCell ref="EF18:EG18"/>
    <mergeCell ref="EH18:EI18"/>
    <mergeCell ref="EJ18:EK18"/>
    <mergeCell ref="EL18:EM18"/>
    <mergeCell ref="EN18:EO18"/>
    <mergeCell ref="EP18:EQ18"/>
    <mergeCell ref="ER18:ES18"/>
    <mergeCell ref="ET18:EU18"/>
    <mergeCell ref="EV18:EW18"/>
    <mergeCell ref="EX18:EY18"/>
    <mergeCell ref="EZ18:FA18"/>
    <mergeCell ref="EF19:EG19"/>
    <mergeCell ref="EH19:EI19"/>
    <mergeCell ref="EJ19:EK19"/>
    <mergeCell ref="EL19:EM19"/>
    <mergeCell ref="EN19:EO19"/>
    <mergeCell ref="EP19:EQ19"/>
    <mergeCell ref="ER19:ES19"/>
    <mergeCell ref="ET19:EU19"/>
    <mergeCell ref="EV19:EW19"/>
    <mergeCell ref="EX19:EY19"/>
    <mergeCell ref="EZ19:FA19"/>
    <mergeCell ref="EF16:EG16"/>
    <mergeCell ref="EH16:EI16"/>
    <mergeCell ref="EJ16:EK16"/>
    <mergeCell ref="EL16:EM16"/>
    <mergeCell ref="EN16:EO16"/>
    <mergeCell ref="EP16:EQ16"/>
    <mergeCell ref="ER16:ES16"/>
    <mergeCell ref="ET16:EU16"/>
    <mergeCell ref="EV16:EW16"/>
    <mergeCell ref="EX16:EY16"/>
    <mergeCell ref="EZ16:FA16"/>
    <mergeCell ref="EF17:EG17"/>
    <mergeCell ref="EH17:EI17"/>
    <mergeCell ref="EJ17:EK17"/>
    <mergeCell ref="EL17:EM17"/>
    <mergeCell ref="EN17:EO17"/>
    <mergeCell ref="EP17:EQ17"/>
    <mergeCell ref="ER17:ES17"/>
    <mergeCell ref="ET17:EU17"/>
    <mergeCell ref="EV17:EW17"/>
    <mergeCell ref="EX17:EY17"/>
    <mergeCell ref="EZ17:FA17"/>
    <mergeCell ref="EF14:EG14"/>
    <mergeCell ref="EH14:EI14"/>
    <mergeCell ref="EJ14:EK14"/>
    <mergeCell ref="EL14:EM14"/>
    <mergeCell ref="EN14:EO14"/>
    <mergeCell ref="EP14:EQ14"/>
    <mergeCell ref="ER14:ES14"/>
    <mergeCell ref="ET14:EU14"/>
    <mergeCell ref="EV14:EW14"/>
    <mergeCell ref="EX14:EY14"/>
    <mergeCell ref="EZ14:FA14"/>
    <mergeCell ref="EF15:EG15"/>
    <mergeCell ref="EH15:EI15"/>
    <mergeCell ref="EJ15:EK15"/>
    <mergeCell ref="EL15:EM15"/>
    <mergeCell ref="EN15:EO15"/>
    <mergeCell ref="EP15:EQ15"/>
    <mergeCell ref="ER15:ES15"/>
    <mergeCell ref="ET15:EU15"/>
    <mergeCell ref="EV15:EW15"/>
    <mergeCell ref="EX15:EY15"/>
    <mergeCell ref="EZ15:FA15"/>
    <mergeCell ref="EH12:EI12"/>
    <mergeCell ref="EJ12:EK12"/>
    <mergeCell ref="EL12:EM12"/>
    <mergeCell ref="EN12:EO12"/>
    <mergeCell ref="EP12:EQ12"/>
    <mergeCell ref="ER12:ES12"/>
    <mergeCell ref="ET12:EU12"/>
    <mergeCell ref="EV12:EW12"/>
    <mergeCell ref="EX12:EY12"/>
    <mergeCell ref="EZ12:FA12"/>
    <mergeCell ref="EF13:EG13"/>
    <mergeCell ref="EH13:EI13"/>
    <mergeCell ref="EJ13:EK13"/>
    <mergeCell ref="EL13:EM13"/>
    <mergeCell ref="EN13:EO13"/>
    <mergeCell ref="EP13:EQ13"/>
    <mergeCell ref="ER13:ES13"/>
    <mergeCell ref="ET13:EU13"/>
    <mergeCell ref="EV13:EW13"/>
    <mergeCell ref="EX13:EY13"/>
    <mergeCell ref="EZ13:FA13"/>
    <mergeCell ref="EF12:EG12"/>
    <mergeCell ref="EF10:EG10"/>
    <mergeCell ref="EH10:EI10"/>
    <mergeCell ref="EJ10:EK10"/>
    <mergeCell ref="EL10:EM10"/>
    <mergeCell ref="EN10:EO10"/>
    <mergeCell ref="EP10:EQ10"/>
    <mergeCell ref="ER10:ES10"/>
    <mergeCell ref="ET10:EU10"/>
    <mergeCell ref="EV10:EW10"/>
    <mergeCell ref="EX10:EY10"/>
    <mergeCell ref="EZ10:FA10"/>
    <mergeCell ref="EF11:EG11"/>
    <mergeCell ref="EH11:EI11"/>
    <mergeCell ref="EJ11:EK11"/>
    <mergeCell ref="EL11:EM11"/>
    <mergeCell ref="EN11:EO11"/>
    <mergeCell ref="EP11:EQ11"/>
    <mergeCell ref="ER11:ES11"/>
    <mergeCell ref="ET11:EU11"/>
    <mergeCell ref="EV11:EW11"/>
    <mergeCell ref="EX11:EY11"/>
    <mergeCell ref="EZ11:FA11"/>
    <mergeCell ref="ET7:EU7"/>
    <mergeCell ref="EV7:EW7"/>
    <mergeCell ref="EX7:EY7"/>
    <mergeCell ref="EZ7:FA7"/>
    <mergeCell ref="EF8:EG8"/>
    <mergeCell ref="EH8:EI8"/>
    <mergeCell ref="EJ8:EK8"/>
    <mergeCell ref="EL8:EM8"/>
    <mergeCell ref="EN8:EO8"/>
    <mergeCell ref="EP8:EQ8"/>
    <mergeCell ref="ER8:ES8"/>
    <mergeCell ref="ET8:EU8"/>
    <mergeCell ref="EV8:EW8"/>
    <mergeCell ref="EX8:EY8"/>
    <mergeCell ref="EZ8:FA8"/>
    <mergeCell ref="ET9:EU9"/>
    <mergeCell ref="EV9:EW9"/>
    <mergeCell ref="EX9:EY9"/>
    <mergeCell ref="EZ9:FA9"/>
    <mergeCell ref="EF9:EG9"/>
    <mergeCell ref="EH9:EI9"/>
    <mergeCell ref="EJ9:EK9"/>
    <mergeCell ref="EL9:EM9"/>
    <mergeCell ref="EN9:EO9"/>
    <mergeCell ref="EP9:EQ9"/>
    <mergeCell ref="ER9:ES9"/>
    <mergeCell ref="EL4:EM4"/>
    <mergeCell ref="EN4:EO4"/>
    <mergeCell ref="EP4:EQ4"/>
    <mergeCell ref="ER4:ES4"/>
    <mergeCell ref="ET4:EU4"/>
    <mergeCell ref="EV4:EW4"/>
    <mergeCell ref="EX4:EY4"/>
    <mergeCell ref="EZ4:FA4"/>
    <mergeCell ref="EF5:EG5"/>
    <mergeCell ref="EH5:EI5"/>
    <mergeCell ref="EJ5:EK5"/>
    <mergeCell ref="EL5:EM5"/>
    <mergeCell ref="EN5:EO5"/>
    <mergeCell ref="EP5:EQ5"/>
    <mergeCell ref="ER5:ES5"/>
    <mergeCell ref="ET5:EU5"/>
    <mergeCell ref="EV5:EW5"/>
    <mergeCell ref="EX5:EY5"/>
    <mergeCell ref="EZ5:FA5"/>
    <mergeCell ref="ET6:EU6"/>
    <mergeCell ref="EV6:EW6"/>
    <mergeCell ref="EX6:EY6"/>
    <mergeCell ref="EZ6:FA6"/>
    <mergeCell ref="EF7:EG7"/>
    <mergeCell ref="EF3:EG3"/>
    <mergeCell ref="EH3:EI3"/>
    <mergeCell ref="EJ3:EK3"/>
    <mergeCell ref="EL3:EM3"/>
    <mergeCell ref="EN3:EO3"/>
    <mergeCell ref="EP3:EQ3"/>
    <mergeCell ref="ER3:ES3"/>
    <mergeCell ref="EF6:EG6"/>
    <mergeCell ref="EH6:EI6"/>
    <mergeCell ref="EJ6:EK6"/>
    <mergeCell ref="EL6:EM6"/>
    <mergeCell ref="EN6:EO6"/>
    <mergeCell ref="EP6:EQ6"/>
    <mergeCell ref="ER6:ES6"/>
    <mergeCell ref="EH7:EI7"/>
    <mergeCell ref="EJ7:EK7"/>
    <mergeCell ref="EL7:EM7"/>
    <mergeCell ref="EN7:EO7"/>
    <mergeCell ref="EP7:EQ7"/>
    <mergeCell ref="ER7:ES7"/>
    <mergeCell ref="ET3:EU3"/>
    <mergeCell ref="EV3:EW3"/>
    <mergeCell ref="EX3:EY3"/>
    <mergeCell ref="EZ3:FA3"/>
    <mergeCell ref="EF4:EG4"/>
    <mergeCell ref="EH4:EI4"/>
    <mergeCell ref="EJ4:EK4"/>
    <mergeCell ref="DV91:DV92"/>
    <mergeCell ref="DW91:DW92"/>
    <mergeCell ref="DX91:DX92"/>
    <mergeCell ref="DY91:DY92"/>
    <mergeCell ref="DZ91:DZ92"/>
    <mergeCell ref="EA91:EA92"/>
    <mergeCell ref="EB91:EB92"/>
    <mergeCell ref="EC91:EC92"/>
    <mergeCell ref="ED91:ED92"/>
    <mergeCell ref="EE91:EE92"/>
    <mergeCell ref="DV94:DV96"/>
    <mergeCell ref="DW94:DW96"/>
    <mergeCell ref="DX94:DX96"/>
    <mergeCell ref="DY94:DY96"/>
    <mergeCell ref="DZ94:DZ96"/>
    <mergeCell ref="EA94:EA96"/>
    <mergeCell ref="EB94:EB96"/>
    <mergeCell ref="EC94:EC96"/>
    <mergeCell ref="ED94:ED96"/>
    <mergeCell ref="EE94:EE96"/>
    <mergeCell ref="DV85:DV86"/>
    <mergeCell ref="DW85:DW86"/>
    <mergeCell ref="DX85:DX86"/>
    <mergeCell ref="DY85:DY86"/>
    <mergeCell ref="DZ85:DZ86"/>
    <mergeCell ref="EA85:EA86"/>
    <mergeCell ref="EB85:EB86"/>
    <mergeCell ref="EC85:EC86"/>
    <mergeCell ref="ED85:ED86"/>
    <mergeCell ref="EE85:EE86"/>
    <mergeCell ref="DV87:DV90"/>
    <mergeCell ref="DW87:DW90"/>
    <mergeCell ref="DX87:DX90"/>
    <mergeCell ref="DY87:DY90"/>
    <mergeCell ref="DZ87:DZ90"/>
    <mergeCell ref="EA87:EA90"/>
    <mergeCell ref="EB87:EB90"/>
    <mergeCell ref="EC87:EC90"/>
    <mergeCell ref="ED87:ED90"/>
    <mergeCell ref="EE87:EE90"/>
    <mergeCell ref="DV77:DV78"/>
    <mergeCell ref="DW77:DW78"/>
    <mergeCell ref="DX77:DX78"/>
    <mergeCell ref="DY77:DY78"/>
    <mergeCell ref="DZ77:DZ78"/>
    <mergeCell ref="EA77:EA78"/>
    <mergeCell ref="EB77:EB78"/>
    <mergeCell ref="EC77:EC78"/>
    <mergeCell ref="ED77:ED78"/>
    <mergeCell ref="EE77:EE78"/>
    <mergeCell ref="DV79:DV83"/>
    <mergeCell ref="DW79:DW83"/>
    <mergeCell ref="DX79:DX83"/>
    <mergeCell ref="DY79:DY83"/>
    <mergeCell ref="DZ79:DZ83"/>
    <mergeCell ref="EA79:EA83"/>
    <mergeCell ref="EB79:EB83"/>
    <mergeCell ref="EC79:EC83"/>
    <mergeCell ref="ED79:ED83"/>
    <mergeCell ref="EE79:EE83"/>
    <mergeCell ref="DV66:DV69"/>
    <mergeCell ref="DW66:DW69"/>
    <mergeCell ref="DX66:DX69"/>
    <mergeCell ref="DY66:DY69"/>
    <mergeCell ref="DZ66:DZ69"/>
    <mergeCell ref="EA66:EA69"/>
    <mergeCell ref="EB66:EB69"/>
    <mergeCell ref="EC66:EC69"/>
    <mergeCell ref="ED66:ED69"/>
    <mergeCell ref="EE66:EE69"/>
    <mergeCell ref="DV71:DV74"/>
    <mergeCell ref="DW71:DW74"/>
    <mergeCell ref="DX71:DX74"/>
    <mergeCell ref="DY71:DY74"/>
    <mergeCell ref="DZ71:DZ74"/>
    <mergeCell ref="EA71:EA74"/>
    <mergeCell ref="EB71:EB74"/>
    <mergeCell ref="EC71:EC74"/>
    <mergeCell ref="ED71:ED74"/>
    <mergeCell ref="EE71:EE74"/>
    <mergeCell ref="DV59:DV60"/>
    <mergeCell ref="DW59:DW60"/>
    <mergeCell ref="DX59:DX60"/>
    <mergeCell ref="DY59:DY60"/>
    <mergeCell ref="DZ59:DZ60"/>
    <mergeCell ref="EA59:EA60"/>
    <mergeCell ref="EB59:EB60"/>
    <mergeCell ref="EC59:EC60"/>
    <mergeCell ref="ED59:ED60"/>
    <mergeCell ref="EE59:EE60"/>
    <mergeCell ref="DV61:DV65"/>
    <mergeCell ref="DW61:DW65"/>
    <mergeCell ref="DX61:DX65"/>
    <mergeCell ref="DY61:DY65"/>
    <mergeCell ref="DZ61:DZ65"/>
    <mergeCell ref="EA61:EA65"/>
    <mergeCell ref="EB61:EB65"/>
    <mergeCell ref="EC61:EC65"/>
    <mergeCell ref="ED61:ED65"/>
    <mergeCell ref="EE61:EE65"/>
    <mergeCell ref="DV53:DV55"/>
    <mergeCell ref="DW53:DW55"/>
    <mergeCell ref="DX53:DX55"/>
    <mergeCell ref="DY53:DY55"/>
    <mergeCell ref="DZ53:DZ55"/>
    <mergeCell ref="EA53:EA55"/>
    <mergeCell ref="EB53:EB55"/>
    <mergeCell ref="EC53:EC55"/>
    <mergeCell ref="ED53:ED55"/>
    <mergeCell ref="EE53:EE55"/>
    <mergeCell ref="DV56:DV57"/>
    <mergeCell ref="DW56:DW57"/>
    <mergeCell ref="DX56:DX57"/>
    <mergeCell ref="DY56:DY57"/>
    <mergeCell ref="DZ56:DZ57"/>
    <mergeCell ref="EA56:EA57"/>
    <mergeCell ref="EB56:EB57"/>
    <mergeCell ref="EC56:EC57"/>
    <mergeCell ref="ED56:ED57"/>
    <mergeCell ref="EE56:EE57"/>
    <mergeCell ref="DV36:DW36"/>
    <mergeCell ref="DX36:DY36"/>
    <mergeCell ref="DZ36:EA36"/>
    <mergeCell ref="EB36:EC36"/>
    <mergeCell ref="ED36:EE36"/>
    <mergeCell ref="DV38:DW38"/>
    <mergeCell ref="DX38:DY38"/>
    <mergeCell ref="DZ38:EA38"/>
    <mergeCell ref="EB38:EC38"/>
    <mergeCell ref="ED38:EE38"/>
    <mergeCell ref="DV47:DV49"/>
    <mergeCell ref="DW47:DW49"/>
    <mergeCell ref="DX47:DX49"/>
    <mergeCell ref="DY47:DY49"/>
    <mergeCell ref="DZ47:DZ49"/>
    <mergeCell ref="EA47:EA49"/>
    <mergeCell ref="EB47:EB49"/>
    <mergeCell ref="EC47:EC49"/>
    <mergeCell ref="ED47:ED49"/>
    <mergeCell ref="EE47:EE49"/>
    <mergeCell ref="DV39:DW39"/>
    <mergeCell ref="DX39:DY39"/>
    <mergeCell ref="DZ39:EA39"/>
    <mergeCell ref="EB39:EC39"/>
    <mergeCell ref="ED39:EE39"/>
    <mergeCell ref="DZ37:EA37"/>
    <mergeCell ref="EB37:EC37"/>
    <mergeCell ref="ED37:EE37"/>
    <mergeCell ref="DV45:DV46"/>
    <mergeCell ref="DW45:DW46"/>
    <mergeCell ref="DX45:DX46"/>
    <mergeCell ref="DY45:DY46"/>
    <mergeCell ref="DV32:DW32"/>
    <mergeCell ref="DX32:DY32"/>
    <mergeCell ref="DZ32:EA32"/>
    <mergeCell ref="EB32:EC32"/>
    <mergeCell ref="ED32:EE32"/>
    <mergeCell ref="DV33:DW33"/>
    <mergeCell ref="DX33:DY33"/>
    <mergeCell ref="DZ33:EA33"/>
    <mergeCell ref="EB33:EC33"/>
    <mergeCell ref="ED33:EE33"/>
    <mergeCell ref="DV34:DW34"/>
    <mergeCell ref="DX34:DY34"/>
    <mergeCell ref="DZ34:EA34"/>
    <mergeCell ref="EB34:EC34"/>
    <mergeCell ref="ED34:EE34"/>
    <mergeCell ref="DV35:DW35"/>
    <mergeCell ref="DX35:DY35"/>
    <mergeCell ref="DZ35:EA35"/>
    <mergeCell ref="EB35:EC35"/>
    <mergeCell ref="ED35:EE35"/>
    <mergeCell ref="DV28:DW28"/>
    <mergeCell ref="DX28:DY28"/>
    <mergeCell ref="DZ28:EA28"/>
    <mergeCell ref="EB28:EC28"/>
    <mergeCell ref="ED28:EE28"/>
    <mergeCell ref="DV29:DW29"/>
    <mergeCell ref="DX29:DY29"/>
    <mergeCell ref="DZ29:EA29"/>
    <mergeCell ref="EB29:EC29"/>
    <mergeCell ref="ED29:EE29"/>
    <mergeCell ref="DV30:DW30"/>
    <mergeCell ref="DX30:DY30"/>
    <mergeCell ref="DZ30:EA30"/>
    <mergeCell ref="EB30:EC30"/>
    <mergeCell ref="ED30:EE30"/>
    <mergeCell ref="DV31:DW31"/>
    <mergeCell ref="DX31:DY31"/>
    <mergeCell ref="DZ31:EA31"/>
    <mergeCell ref="EB31:EC31"/>
    <mergeCell ref="ED31:EE31"/>
    <mergeCell ref="DV24:DW24"/>
    <mergeCell ref="DX24:DY24"/>
    <mergeCell ref="DZ24:EA24"/>
    <mergeCell ref="EB24:EC24"/>
    <mergeCell ref="ED24:EE24"/>
    <mergeCell ref="DV25:DW25"/>
    <mergeCell ref="DX25:DY25"/>
    <mergeCell ref="DZ25:EA25"/>
    <mergeCell ref="EB25:EC25"/>
    <mergeCell ref="ED25:EE25"/>
    <mergeCell ref="DV26:DW26"/>
    <mergeCell ref="DX26:DY26"/>
    <mergeCell ref="DZ26:EA26"/>
    <mergeCell ref="EB26:EC26"/>
    <mergeCell ref="ED26:EE26"/>
    <mergeCell ref="DV27:DW27"/>
    <mergeCell ref="DX27:DY27"/>
    <mergeCell ref="DZ27:EA27"/>
    <mergeCell ref="EB27:EC27"/>
    <mergeCell ref="ED27:EE27"/>
    <mergeCell ref="DV20:DW20"/>
    <mergeCell ref="DX20:DY20"/>
    <mergeCell ref="DZ20:EA20"/>
    <mergeCell ref="EB20:EC20"/>
    <mergeCell ref="ED20:EE20"/>
    <mergeCell ref="DV21:DW21"/>
    <mergeCell ref="DX21:DY21"/>
    <mergeCell ref="DZ21:EA21"/>
    <mergeCell ref="EB21:EC21"/>
    <mergeCell ref="ED21:EE21"/>
    <mergeCell ref="DV22:DW22"/>
    <mergeCell ref="DX22:DY22"/>
    <mergeCell ref="DZ22:EA22"/>
    <mergeCell ref="EB22:EC22"/>
    <mergeCell ref="ED22:EE22"/>
    <mergeCell ref="DV23:DW23"/>
    <mergeCell ref="DX23:DY23"/>
    <mergeCell ref="DZ23:EA23"/>
    <mergeCell ref="EB23:EC23"/>
    <mergeCell ref="ED23:EE23"/>
    <mergeCell ref="DV16:DW16"/>
    <mergeCell ref="DX16:DY16"/>
    <mergeCell ref="DZ16:EA16"/>
    <mergeCell ref="EB16:EC16"/>
    <mergeCell ref="ED16:EE16"/>
    <mergeCell ref="DV17:DW17"/>
    <mergeCell ref="DX17:DY17"/>
    <mergeCell ref="DZ17:EA17"/>
    <mergeCell ref="EB17:EC17"/>
    <mergeCell ref="ED17:EE17"/>
    <mergeCell ref="DV18:DW18"/>
    <mergeCell ref="DX18:DY18"/>
    <mergeCell ref="DZ18:EA18"/>
    <mergeCell ref="EB18:EC18"/>
    <mergeCell ref="ED18:EE18"/>
    <mergeCell ref="DV19:DW19"/>
    <mergeCell ref="DX19:DY19"/>
    <mergeCell ref="DZ19:EA19"/>
    <mergeCell ref="EB19:EC19"/>
    <mergeCell ref="ED19:EE19"/>
    <mergeCell ref="DV12:DW12"/>
    <mergeCell ref="DX12:DY12"/>
    <mergeCell ref="DZ12:EA12"/>
    <mergeCell ref="EB12:EC12"/>
    <mergeCell ref="ED12:EE12"/>
    <mergeCell ref="DV13:DW13"/>
    <mergeCell ref="DX13:DY13"/>
    <mergeCell ref="DZ13:EA13"/>
    <mergeCell ref="EB13:EC13"/>
    <mergeCell ref="ED13:EE13"/>
    <mergeCell ref="DV14:DW14"/>
    <mergeCell ref="DX14:DY14"/>
    <mergeCell ref="DZ14:EA14"/>
    <mergeCell ref="EB14:EC14"/>
    <mergeCell ref="ED14:EE14"/>
    <mergeCell ref="DV15:DW15"/>
    <mergeCell ref="DX15:DY15"/>
    <mergeCell ref="DZ15:EA15"/>
    <mergeCell ref="EB15:EC15"/>
    <mergeCell ref="ED15:EE15"/>
    <mergeCell ref="EB8:EC8"/>
    <mergeCell ref="ED8:EE8"/>
    <mergeCell ref="DV9:DW9"/>
    <mergeCell ref="DX9:DY9"/>
    <mergeCell ref="DZ9:EA9"/>
    <mergeCell ref="EB9:EC9"/>
    <mergeCell ref="ED9:EE9"/>
    <mergeCell ref="DV10:DW10"/>
    <mergeCell ref="DX10:DY10"/>
    <mergeCell ref="DZ10:EA10"/>
    <mergeCell ref="EB10:EC10"/>
    <mergeCell ref="ED10:EE10"/>
    <mergeCell ref="DV11:DW11"/>
    <mergeCell ref="DX11:DY11"/>
    <mergeCell ref="DZ11:EA11"/>
    <mergeCell ref="EB11:EC11"/>
    <mergeCell ref="ED11:EE11"/>
    <mergeCell ref="DT87:DT90"/>
    <mergeCell ref="DU87:DU90"/>
    <mergeCell ref="DT91:DT92"/>
    <mergeCell ref="DU91:DU92"/>
    <mergeCell ref="DV3:DW3"/>
    <mergeCell ref="DX3:DY3"/>
    <mergeCell ref="DZ3:EA3"/>
    <mergeCell ref="EB3:EC3"/>
    <mergeCell ref="ED3:EE3"/>
    <mergeCell ref="DV4:DW4"/>
    <mergeCell ref="DX4:DY4"/>
    <mergeCell ref="DZ4:EA4"/>
    <mergeCell ref="EB4:EC4"/>
    <mergeCell ref="ED4:EE4"/>
    <mergeCell ref="DV5:DW5"/>
    <mergeCell ref="DX5:DY5"/>
    <mergeCell ref="DZ5:EA5"/>
    <mergeCell ref="EB5:EC5"/>
    <mergeCell ref="ED5:EE5"/>
    <mergeCell ref="DV6:DW6"/>
    <mergeCell ref="DX6:DY6"/>
    <mergeCell ref="DZ6:EA6"/>
    <mergeCell ref="EB6:EC6"/>
    <mergeCell ref="ED6:EE6"/>
    <mergeCell ref="DV7:DW7"/>
    <mergeCell ref="DX7:DY7"/>
    <mergeCell ref="DZ7:EA7"/>
    <mergeCell ref="EB7:EC7"/>
    <mergeCell ref="ED7:EE7"/>
    <mergeCell ref="DV8:DW8"/>
    <mergeCell ref="DX8:DY8"/>
    <mergeCell ref="DZ8:EA8"/>
    <mergeCell ref="DT53:DT55"/>
    <mergeCell ref="DU53:DU55"/>
    <mergeCell ref="DT56:DT57"/>
    <mergeCell ref="DU56:DU57"/>
    <mergeCell ref="DT59:DT60"/>
    <mergeCell ref="DU59:DU60"/>
    <mergeCell ref="DT61:DT65"/>
    <mergeCell ref="DU61:DU65"/>
    <mergeCell ref="DT66:DT69"/>
    <mergeCell ref="DU66:DU69"/>
    <mergeCell ref="DT71:DT74"/>
    <mergeCell ref="DU71:DU74"/>
    <mergeCell ref="DT77:DT78"/>
    <mergeCell ref="DU77:DU78"/>
    <mergeCell ref="DT79:DT83"/>
    <mergeCell ref="DU79:DU83"/>
    <mergeCell ref="DT85:DT86"/>
    <mergeCell ref="DU85:DU86"/>
    <mergeCell ref="DT23:DU23"/>
    <mergeCell ref="DT24:DU24"/>
    <mergeCell ref="DT25:DU25"/>
    <mergeCell ref="DT26:DU26"/>
    <mergeCell ref="DT27:DU27"/>
    <mergeCell ref="DT28:DU28"/>
    <mergeCell ref="DT29:DU29"/>
    <mergeCell ref="DT30:DU30"/>
    <mergeCell ref="DT31:DU31"/>
    <mergeCell ref="DT32:DU32"/>
    <mergeCell ref="DT33:DU33"/>
    <mergeCell ref="DT34:DU34"/>
    <mergeCell ref="DT35:DU35"/>
    <mergeCell ref="DT36:DU36"/>
    <mergeCell ref="DT38:DU38"/>
    <mergeCell ref="DT47:DT49"/>
    <mergeCell ref="DU47:DU49"/>
    <mergeCell ref="DT39:DU39"/>
    <mergeCell ref="DT45:DT46"/>
    <mergeCell ref="DU45:DU46"/>
    <mergeCell ref="DH91:DH92"/>
    <mergeCell ref="DI91:DI92"/>
    <mergeCell ref="DJ91:DJ92"/>
    <mergeCell ref="DK91:DK92"/>
    <mergeCell ref="DL91:DL92"/>
    <mergeCell ref="DM91:DM92"/>
    <mergeCell ref="DN91:DN92"/>
    <mergeCell ref="DO91:DO92"/>
    <mergeCell ref="DP91:DP92"/>
    <mergeCell ref="DQ91:DQ92"/>
    <mergeCell ref="DR91:DR92"/>
    <mergeCell ref="DS91:DS92"/>
    <mergeCell ref="DT3:DU3"/>
    <mergeCell ref="DT4:DU4"/>
    <mergeCell ref="DT5:DU5"/>
    <mergeCell ref="DT6:DU6"/>
    <mergeCell ref="DT7:DU7"/>
    <mergeCell ref="DT8:DU8"/>
    <mergeCell ref="DT9:DU9"/>
    <mergeCell ref="DT10:DU10"/>
    <mergeCell ref="DT11:DU11"/>
    <mergeCell ref="DT12:DU12"/>
    <mergeCell ref="DT13:DU13"/>
    <mergeCell ref="DT14:DU14"/>
    <mergeCell ref="DT15:DU15"/>
    <mergeCell ref="DT16:DU16"/>
    <mergeCell ref="DT17:DU17"/>
    <mergeCell ref="DT18:DU18"/>
    <mergeCell ref="DT19:DU19"/>
    <mergeCell ref="DT20:DU20"/>
    <mergeCell ref="DT21:DU21"/>
    <mergeCell ref="DT22:DU22"/>
    <mergeCell ref="DH85:DH86"/>
    <mergeCell ref="DI85:DI86"/>
    <mergeCell ref="DJ85:DJ86"/>
    <mergeCell ref="DK85:DK86"/>
    <mergeCell ref="DL85:DL86"/>
    <mergeCell ref="DM85:DM86"/>
    <mergeCell ref="DN85:DN86"/>
    <mergeCell ref="DO85:DO86"/>
    <mergeCell ref="DP85:DP86"/>
    <mergeCell ref="DQ85:DQ86"/>
    <mergeCell ref="DR85:DR86"/>
    <mergeCell ref="DS85:DS86"/>
    <mergeCell ref="DH87:DH90"/>
    <mergeCell ref="DI87:DI90"/>
    <mergeCell ref="DJ87:DJ90"/>
    <mergeCell ref="DK87:DK90"/>
    <mergeCell ref="DL87:DL90"/>
    <mergeCell ref="DM87:DM90"/>
    <mergeCell ref="DN87:DN90"/>
    <mergeCell ref="DO87:DO90"/>
    <mergeCell ref="DP87:DP90"/>
    <mergeCell ref="DQ87:DQ90"/>
    <mergeCell ref="DR87:DR90"/>
    <mergeCell ref="DS87:DS90"/>
    <mergeCell ref="DH77:DH78"/>
    <mergeCell ref="DI77:DI78"/>
    <mergeCell ref="DJ77:DJ78"/>
    <mergeCell ref="DK77:DK78"/>
    <mergeCell ref="DL77:DL78"/>
    <mergeCell ref="DM77:DM78"/>
    <mergeCell ref="DN77:DN78"/>
    <mergeCell ref="DO77:DO78"/>
    <mergeCell ref="DP77:DP78"/>
    <mergeCell ref="DQ77:DQ78"/>
    <mergeCell ref="DR77:DR78"/>
    <mergeCell ref="DS77:DS78"/>
    <mergeCell ref="DH79:DH83"/>
    <mergeCell ref="DI79:DI83"/>
    <mergeCell ref="DJ79:DJ83"/>
    <mergeCell ref="DK79:DK83"/>
    <mergeCell ref="DL79:DL83"/>
    <mergeCell ref="DM79:DM83"/>
    <mergeCell ref="DN79:DN83"/>
    <mergeCell ref="DO79:DO83"/>
    <mergeCell ref="DP79:DP83"/>
    <mergeCell ref="DQ79:DQ83"/>
    <mergeCell ref="DR79:DR83"/>
    <mergeCell ref="DS79:DS83"/>
    <mergeCell ref="DH66:DH69"/>
    <mergeCell ref="DI66:DI69"/>
    <mergeCell ref="DJ66:DJ69"/>
    <mergeCell ref="DK66:DK69"/>
    <mergeCell ref="DL66:DL69"/>
    <mergeCell ref="DM66:DM69"/>
    <mergeCell ref="DN66:DN69"/>
    <mergeCell ref="DO66:DO69"/>
    <mergeCell ref="DP66:DP69"/>
    <mergeCell ref="DQ66:DQ69"/>
    <mergeCell ref="DR66:DR69"/>
    <mergeCell ref="DS66:DS69"/>
    <mergeCell ref="DH71:DH74"/>
    <mergeCell ref="DI71:DI74"/>
    <mergeCell ref="DJ71:DJ74"/>
    <mergeCell ref="DK71:DK74"/>
    <mergeCell ref="DL71:DL74"/>
    <mergeCell ref="DM71:DM74"/>
    <mergeCell ref="DN71:DN74"/>
    <mergeCell ref="DO71:DO74"/>
    <mergeCell ref="DP71:DP74"/>
    <mergeCell ref="DQ71:DQ74"/>
    <mergeCell ref="DR71:DR74"/>
    <mergeCell ref="DS71:DS74"/>
    <mergeCell ref="DH59:DH60"/>
    <mergeCell ref="DI59:DI60"/>
    <mergeCell ref="DJ59:DJ60"/>
    <mergeCell ref="DK59:DK60"/>
    <mergeCell ref="DL59:DL60"/>
    <mergeCell ref="DM59:DM60"/>
    <mergeCell ref="DN59:DN60"/>
    <mergeCell ref="DO59:DO60"/>
    <mergeCell ref="DP59:DP60"/>
    <mergeCell ref="DQ59:DQ60"/>
    <mergeCell ref="DR59:DR60"/>
    <mergeCell ref="DS59:DS60"/>
    <mergeCell ref="DH61:DH65"/>
    <mergeCell ref="DI61:DI65"/>
    <mergeCell ref="DJ61:DJ65"/>
    <mergeCell ref="DK61:DK65"/>
    <mergeCell ref="DL61:DL65"/>
    <mergeCell ref="DM61:DM65"/>
    <mergeCell ref="DN61:DN65"/>
    <mergeCell ref="DO61:DO65"/>
    <mergeCell ref="DP61:DP65"/>
    <mergeCell ref="DQ61:DQ65"/>
    <mergeCell ref="DR61:DR65"/>
    <mergeCell ref="DS61:DS65"/>
    <mergeCell ref="DH53:DH55"/>
    <mergeCell ref="DI53:DI55"/>
    <mergeCell ref="DJ53:DJ55"/>
    <mergeCell ref="DK53:DK55"/>
    <mergeCell ref="DL53:DL55"/>
    <mergeCell ref="DM53:DM55"/>
    <mergeCell ref="DN53:DN55"/>
    <mergeCell ref="DO53:DO55"/>
    <mergeCell ref="DP53:DP55"/>
    <mergeCell ref="DQ53:DQ55"/>
    <mergeCell ref="DR53:DR55"/>
    <mergeCell ref="DS53:DS55"/>
    <mergeCell ref="DH56:DH57"/>
    <mergeCell ref="DI56:DI57"/>
    <mergeCell ref="DJ56:DJ57"/>
    <mergeCell ref="DK56:DK57"/>
    <mergeCell ref="DL56:DL57"/>
    <mergeCell ref="DM56:DM57"/>
    <mergeCell ref="DN56:DN57"/>
    <mergeCell ref="DO56:DO57"/>
    <mergeCell ref="DP56:DP57"/>
    <mergeCell ref="DQ56:DQ57"/>
    <mergeCell ref="DR56:DR57"/>
    <mergeCell ref="DS56:DS57"/>
    <mergeCell ref="DJ36:DK36"/>
    <mergeCell ref="DL36:DM36"/>
    <mergeCell ref="DN36:DO36"/>
    <mergeCell ref="DP36:DQ36"/>
    <mergeCell ref="DR36:DS36"/>
    <mergeCell ref="DH38:DI38"/>
    <mergeCell ref="DJ38:DK38"/>
    <mergeCell ref="DL38:DM38"/>
    <mergeCell ref="DN38:DO38"/>
    <mergeCell ref="DP38:DQ38"/>
    <mergeCell ref="DR38:DS38"/>
    <mergeCell ref="DH47:DH49"/>
    <mergeCell ref="DI47:DI49"/>
    <mergeCell ref="DJ47:DJ49"/>
    <mergeCell ref="DK47:DK49"/>
    <mergeCell ref="DL47:DL49"/>
    <mergeCell ref="DM47:DM49"/>
    <mergeCell ref="DN47:DN49"/>
    <mergeCell ref="DO47:DO49"/>
    <mergeCell ref="DP47:DP49"/>
    <mergeCell ref="DQ47:DQ49"/>
    <mergeCell ref="DR47:DR49"/>
    <mergeCell ref="DS47:DS49"/>
    <mergeCell ref="DR39:DS39"/>
    <mergeCell ref="DL39:DM39"/>
    <mergeCell ref="DN39:DO39"/>
    <mergeCell ref="DP39:DQ39"/>
    <mergeCell ref="DR45:DR46"/>
    <mergeCell ref="DS45:DS46"/>
    <mergeCell ref="DJ33:DK33"/>
    <mergeCell ref="DL33:DM33"/>
    <mergeCell ref="DN33:DO33"/>
    <mergeCell ref="DP33:DQ33"/>
    <mergeCell ref="DR33:DS33"/>
    <mergeCell ref="DH34:DI34"/>
    <mergeCell ref="DJ34:DK34"/>
    <mergeCell ref="DL34:DM34"/>
    <mergeCell ref="DN34:DO34"/>
    <mergeCell ref="DP34:DQ34"/>
    <mergeCell ref="DR34:DS34"/>
    <mergeCell ref="DH35:DI35"/>
    <mergeCell ref="DJ35:DK35"/>
    <mergeCell ref="DL35:DM35"/>
    <mergeCell ref="DN35:DO35"/>
    <mergeCell ref="DP35:DQ35"/>
    <mergeCell ref="DR35:DS35"/>
    <mergeCell ref="DJ30:DK30"/>
    <mergeCell ref="DL30:DM30"/>
    <mergeCell ref="DN30:DO30"/>
    <mergeCell ref="DP30:DQ30"/>
    <mergeCell ref="DR30:DS30"/>
    <mergeCell ref="DH31:DI31"/>
    <mergeCell ref="DJ31:DK31"/>
    <mergeCell ref="DL31:DM31"/>
    <mergeCell ref="DN31:DO31"/>
    <mergeCell ref="DP31:DQ31"/>
    <mergeCell ref="DR31:DS31"/>
    <mergeCell ref="DH32:DI32"/>
    <mergeCell ref="DJ32:DK32"/>
    <mergeCell ref="DL32:DM32"/>
    <mergeCell ref="DN32:DO32"/>
    <mergeCell ref="DP32:DQ32"/>
    <mergeCell ref="DR32:DS32"/>
    <mergeCell ref="DJ27:DK27"/>
    <mergeCell ref="DL27:DM27"/>
    <mergeCell ref="DN27:DO27"/>
    <mergeCell ref="DP27:DQ27"/>
    <mergeCell ref="DR27:DS27"/>
    <mergeCell ref="DH28:DI28"/>
    <mergeCell ref="DJ28:DK28"/>
    <mergeCell ref="DL28:DM28"/>
    <mergeCell ref="DN28:DO28"/>
    <mergeCell ref="DP28:DQ28"/>
    <mergeCell ref="DR28:DS28"/>
    <mergeCell ref="DH29:DI29"/>
    <mergeCell ref="DJ29:DK29"/>
    <mergeCell ref="DL29:DM29"/>
    <mergeCell ref="DN29:DO29"/>
    <mergeCell ref="DP29:DQ29"/>
    <mergeCell ref="DR29:DS29"/>
    <mergeCell ref="DJ24:DK24"/>
    <mergeCell ref="DL24:DM24"/>
    <mergeCell ref="DN24:DO24"/>
    <mergeCell ref="DP24:DQ24"/>
    <mergeCell ref="DR24:DS24"/>
    <mergeCell ref="DH25:DI25"/>
    <mergeCell ref="DJ25:DK25"/>
    <mergeCell ref="DL25:DM25"/>
    <mergeCell ref="DN25:DO25"/>
    <mergeCell ref="DP25:DQ25"/>
    <mergeCell ref="DR25:DS25"/>
    <mergeCell ref="DH26:DI26"/>
    <mergeCell ref="DJ26:DK26"/>
    <mergeCell ref="DL26:DM26"/>
    <mergeCell ref="DN26:DO26"/>
    <mergeCell ref="DP26:DQ26"/>
    <mergeCell ref="DR26:DS26"/>
    <mergeCell ref="DJ21:DK21"/>
    <mergeCell ref="DL21:DM21"/>
    <mergeCell ref="DN21:DO21"/>
    <mergeCell ref="DP21:DQ21"/>
    <mergeCell ref="DR21:DS21"/>
    <mergeCell ref="DH22:DI22"/>
    <mergeCell ref="DJ22:DK22"/>
    <mergeCell ref="DL22:DM22"/>
    <mergeCell ref="DN22:DO22"/>
    <mergeCell ref="DP22:DQ22"/>
    <mergeCell ref="DR22:DS22"/>
    <mergeCell ref="DH23:DI23"/>
    <mergeCell ref="DJ23:DK23"/>
    <mergeCell ref="DL23:DM23"/>
    <mergeCell ref="DN23:DO23"/>
    <mergeCell ref="DP23:DQ23"/>
    <mergeCell ref="DR23:DS23"/>
    <mergeCell ref="DJ18:DK18"/>
    <mergeCell ref="DL18:DM18"/>
    <mergeCell ref="DN18:DO18"/>
    <mergeCell ref="DP18:DQ18"/>
    <mergeCell ref="DR18:DS18"/>
    <mergeCell ref="DH19:DI19"/>
    <mergeCell ref="DJ19:DK19"/>
    <mergeCell ref="DL19:DM19"/>
    <mergeCell ref="DN19:DO19"/>
    <mergeCell ref="DP19:DQ19"/>
    <mergeCell ref="DR19:DS19"/>
    <mergeCell ref="DH20:DI20"/>
    <mergeCell ref="DJ20:DK20"/>
    <mergeCell ref="DL20:DM20"/>
    <mergeCell ref="DN20:DO20"/>
    <mergeCell ref="DP20:DQ20"/>
    <mergeCell ref="DR20:DS20"/>
    <mergeCell ref="DJ15:DK15"/>
    <mergeCell ref="DL15:DM15"/>
    <mergeCell ref="DN15:DO15"/>
    <mergeCell ref="DP15:DQ15"/>
    <mergeCell ref="DR15:DS15"/>
    <mergeCell ref="DH16:DI16"/>
    <mergeCell ref="DJ16:DK16"/>
    <mergeCell ref="DL16:DM16"/>
    <mergeCell ref="DN16:DO16"/>
    <mergeCell ref="DP16:DQ16"/>
    <mergeCell ref="DR16:DS16"/>
    <mergeCell ref="DH17:DI17"/>
    <mergeCell ref="DJ17:DK17"/>
    <mergeCell ref="DL17:DM17"/>
    <mergeCell ref="DN17:DO17"/>
    <mergeCell ref="DP17:DQ17"/>
    <mergeCell ref="DR17:DS17"/>
    <mergeCell ref="DJ12:DK12"/>
    <mergeCell ref="DL12:DM12"/>
    <mergeCell ref="DN12:DO12"/>
    <mergeCell ref="DP12:DQ12"/>
    <mergeCell ref="DR12:DS12"/>
    <mergeCell ref="DH13:DI13"/>
    <mergeCell ref="DJ13:DK13"/>
    <mergeCell ref="DL13:DM13"/>
    <mergeCell ref="DN13:DO13"/>
    <mergeCell ref="DP13:DQ13"/>
    <mergeCell ref="DR13:DS13"/>
    <mergeCell ref="DH14:DI14"/>
    <mergeCell ref="DJ14:DK14"/>
    <mergeCell ref="DL14:DM14"/>
    <mergeCell ref="DN14:DO14"/>
    <mergeCell ref="DP14:DQ14"/>
    <mergeCell ref="DR14:DS14"/>
    <mergeCell ref="DJ9:DK9"/>
    <mergeCell ref="DL9:DM9"/>
    <mergeCell ref="DN9:DO9"/>
    <mergeCell ref="DP9:DQ9"/>
    <mergeCell ref="DR9:DS9"/>
    <mergeCell ref="DH10:DI10"/>
    <mergeCell ref="DJ10:DK10"/>
    <mergeCell ref="DL10:DM10"/>
    <mergeCell ref="DN10:DO10"/>
    <mergeCell ref="DP10:DQ10"/>
    <mergeCell ref="DR10:DS10"/>
    <mergeCell ref="DH11:DI11"/>
    <mergeCell ref="DJ11:DK11"/>
    <mergeCell ref="DL11:DM11"/>
    <mergeCell ref="DN11:DO11"/>
    <mergeCell ref="DP11:DQ11"/>
    <mergeCell ref="DR11:DS11"/>
    <mergeCell ref="DJ6:DK6"/>
    <mergeCell ref="DL6:DM6"/>
    <mergeCell ref="DN6:DO6"/>
    <mergeCell ref="DP6:DQ6"/>
    <mergeCell ref="DR6:DS6"/>
    <mergeCell ref="DH7:DI7"/>
    <mergeCell ref="DJ7:DK7"/>
    <mergeCell ref="DL7:DM7"/>
    <mergeCell ref="DN7:DO7"/>
    <mergeCell ref="DP7:DQ7"/>
    <mergeCell ref="DR7:DS7"/>
    <mergeCell ref="DH8:DI8"/>
    <mergeCell ref="DJ8:DK8"/>
    <mergeCell ref="DL8:DM8"/>
    <mergeCell ref="DN8:DO8"/>
    <mergeCell ref="DP8:DQ8"/>
    <mergeCell ref="DR8:DS8"/>
    <mergeCell ref="DJ3:DK3"/>
    <mergeCell ref="DL3:DM3"/>
    <mergeCell ref="DN3:DO3"/>
    <mergeCell ref="DP3:DQ3"/>
    <mergeCell ref="DR3:DS3"/>
    <mergeCell ref="DH4:DI4"/>
    <mergeCell ref="DJ4:DK4"/>
    <mergeCell ref="DL4:DM4"/>
    <mergeCell ref="DN4:DO4"/>
    <mergeCell ref="DP4:DQ4"/>
    <mergeCell ref="DR4:DS4"/>
    <mergeCell ref="DH5:DI5"/>
    <mergeCell ref="DJ5:DK5"/>
    <mergeCell ref="DL5:DM5"/>
    <mergeCell ref="DN5:DO5"/>
    <mergeCell ref="DP5:DQ5"/>
    <mergeCell ref="DR5:DS5"/>
    <mergeCell ref="AH38:AI38"/>
    <mergeCell ref="AJ38:AK38"/>
    <mergeCell ref="AL38:AM38"/>
    <mergeCell ref="AN38:AO38"/>
    <mergeCell ref="AP38:AQ38"/>
    <mergeCell ref="BH35:BI35"/>
    <mergeCell ref="BJ35:BK35"/>
    <mergeCell ref="BL35:BM35"/>
    <mergeCell ref="AP36:AQ36"/>
    <mergeCell ref="AR36:AS36"/>
    <mergeCell ref="AT36:AU36"/>
    <mergeCell ref="AV36:AW36"/>
    <mergeCell ref="DH3:DI3"/>
    <mergeCell ref="DH6:DI6"/>
    <mergeCell ref="DH9:DI9"/>
    <mergeCell ref="DH12:DI12"/>
    <mergeCell ref="DH15:DI15"/>
    <mergeCell ref="DH18:DI18"/>
    <mergeCell ref="DH21:DI21"/>
    <mergeCell ref="DH24:DI24"/>
    <mergeCell ref="DH27:DI27"/>
    <mergeCell ref="DH30:DI30"/>
    <mergeCell ref="DH33:DI33"/>
    <mergeCell ref="DH36:DI36"/>
    <mergeCell ref="BL36:BM36"/>
    <mergeCell ref="BJ38:BK38"/>
    <mergeCell ref="BL38:BM38"/>
    <mergeCell ref="BL27:BM27"/>
    <mergeCell ref="BB38:BC38"/>
    <mergeCell ref="BD38:BE38"/>
    <mergeCell ref="BF38:BG38"/>
    <mergeCell ref="BH38:BI38"/>
    <mergeCell ref="H36:I36"/>
    <mergeCell ref="J36:K36"/>
    <mergeCell ref="L36:M36"/>
    <mergeCell ref="N36:O36"/>
    <mergeCell ref="P36:Q36"/>
    <mergeCell ref="R36:S36"/>
    <mergeCell ref="T36:U36"/>
    <mergeCell ref="V36:W36"/>
    <mergeCell ref="X36:Y36"/>
    <mergeCell ref="Z36:AA36"/>
    <mergeCell ref="AB36:AC36"/>
    <mergeCell ref="AD36:AE36"/>
    <mergeCell ref="AF36:AG36"/>
    <mergeCell ref="AH36:AI36"/>
    <mergeCell ref="AJ36:AK36"/>
    <mergeCell ref="AL36:AM36"/>
    <mergeCell ref="AN36:AO36"/>
    <mergeCell ref="J38:K38"/>
    <mergeCell ref="L38:M38"/>
    <mergeCell ref="N38:O38"/>
    <mergeCell ref="P38:Q38"/>
    <mergeCell ref="R38:S38"/>
    <mergeCell ref="T38:U38"/>
    <mergeCell ref="V38:W38"/>
    <mergeCell ref="Z38:AA38"/>
    <mergeCell ref="AB38:AC38"/>
    <mergeCell ref="AD38:AE38"/>
    <mergeCell ref="AF38:AG38"/>
    <mergeCell ref="J35:K35"/>
    <mergeCell ref="L35:M35"/>
    <mergeCell ref="N35:O35"/>
    <mergeCell ref="P35:Q35"/>
    <mergeCell ref="R35:S35"/>
    <mergeCell ref="T35:U35"/>
    <mergeCell ref="V35:W35"/>
    <mergeCell ref="X35:Y35"/>
    <mergeCell ref="Z35:AA35"/>
    <mergeCell ref="AB35:AC35"/>
    <mergeCell ref="AD35:AE35"/>
    <mergeCell ref="AF35:AG35"/>
    <mergeCell ref="X38:Y38"/>
    <mergeCell ref="X37:Y37"/>
    <mergeCell ref="Z37:AA37"/>
    <mergeCell ref="AB37:AC37"/>
    <mergeCell ref="AD37:AE37"/>
    <mergeCell ref="AF37:AG37"/>
    <mergeCell ref="AH35:AI35"/>
    <mergeCell ref="AJ35:AK35"/>
    <mergeCell ref="AL35:AM35"/>
    <mergeCell ref="BB87:BB90"/>
    <mergeCell ref="BB85:BB86"/>
    <mergeCell ref="BB59:BB60"/>
    <mergeCell ref="AZ85:AZ86"/>
    <mergeCell ref="BA85:BA86"/>
    <mergeCell ref="AL87:AL90"/>
    <mergeCell ref="AM87:AM90"/>
    <mergeCell ref="AN87:AN90"/>
    <mergeCell ref="AO87:AO90"/>
    <mergeCell ref="AP87:AP90"/>
    <mergeCell ref="AQ87:AQ90"/>
    <mergeCell ref="AR87:AR90"/>
    <mergeCell ref="AS87:AS90"/>
    <mergeCell ref="AT87:AT90"/>
    <mergeCell ref="AU87:AU90"/>
    <mergeCell ref="AX36:AY36"/>
    <mergeCell ref="AV87:AV90"/>
    <mergeCell ref="AW87:AW90"/>
    <mergeCell ref="AS85:AS86"/>
    <mergeCell ref="AT85:AT86"/>
    <mergeCell ref="AU85:AU86"/>
    <mergeCell ref="AV85:AV86"/>
    <mergeCell ref="AW85:AW86"/>
    <mergeCell ref="AX85:AX86"/>
    <mergeCell ref="AY85:AY86"/>
    <mergeCell ref="AM77:AM78"/>
    <mergeCell ref="AN77:AN78"/>
    <mergeCell ref="AO77:AO78"/>
    <mergeCell ref="AP77:AP78"/>
    <mergeCell ref="BD87:BD90"/>
    <mergeCell ref="BE87:BE90"/>
    <mergeCell ref="BF87:BF90"/>
    <mergeCell ref="BG87:BG90"/>
    <mergeCell ref="BH87:BH90"/>
    <mergeCell ref="BI87:BI90"/>
    <mergeCell ref="BJ87:BJ90"/>
    <mergeCell ref="BK87:BK90"/>
    <mergeCell ref="BL87:BL90"/>
    <mergeCell ref="BM87:BM90"/>
    <mergeCell ref="BB91:BB92"/>
    <mergeCell ref="BC91:BC92"/>
    <mergeCell ref="BD91:BD92"/>
    <mergeCell ref="BE91:BE92"/>
    <mergeCell ref="BF91:BF92"/>
    <mergeCell ref="BG91:BG92"/>
    <mergeCell ref="BH91:BH92"/>
    <mergeCell ref="BI91:BI92"/>
    <mergeCell ref="BJ91:BJ92"/>
    <mergeCell ref="BK91:BK92"/>
    <mergeCell ref="BL91:BL92"/>
    <mergeCell ref="BM91:BM92"/>
    <mergeCell ref="BC87:BC90"/>
    <mergeCell ref="BC85:BC86"/>
    <mergeCell ref="BD85:BD86"/>
    <mergeCell ref="BE85:BE86"/>
    <mergeCell ref="BF85:BF86"/>
    <mergeCell ref="BG85:BG86"/>
    <mergeCell ref="BH85:BH86"/>
    <mergeCell ref="BI85:BI86"/>
    <mergeCell ref="BJ85:BJ86"/>
    <mergeCell ref="BK85:BK86"/>
    <mergeCell ref="BL85:BL86"/>
    <mergeCell ref="BM85:BM86"/>
    <mergeCell ref="BB77:BB78"/>
    <mergeCell ref="BC77:BC78"/>
    <mergeCell ref="BD77:BD78"/>
    <mergeCell ref="BE77:BE78"/>
    <mergeCell ref="BF77:BF78"/>
    <mergeCell ref="BG77:BG78"/>
    <mergeCell ref="BH77:BH78"/>
    <mergeCell ref="BI77:BI78"/>
    <mergeCell ref="BJ77:BJ78"/>
    <mergeCell ref="BK77:BK78"/>
    <mergeCell ref="BL77:BL78"/>
    <mergeCell ref="BM77:BM78"/>
    <mergeCell ref="BB79:BB83"/>
    <mergeCell ref="BC79:BC83"/>
    <mergeCell ref="BD79:BD83"/>
    <mergeCell ref="BE79:BE83"/>
    <mergeCell ref="BF79:BF83"/>
    <mergeCell ref="BJ79:BJ83"/>
    <mergeCell ref="BG79:BG83"/>
    <mergeCell ref="BH79:BH83"/>
    <mergeCell ref="BI79:BI83"/>
    <mergeCell ref="BF66:BF69"/>
    <mergeCell ref="BG66:BG69"/>
    <mergeCell ref="BH66:BH69"/>
    <mergeCell ref="BI66:BI69"/>
    <mergeCell ref="BJ66:BJ69"/>
    <mergeCell ref="BK66:BK69"/>
    <mergeCell ref="BL66:BL69"/>
    <mergeCell ref="BM66:BM69"/>
    <mergeCell ref="BB71:BB74"/>
    <mergeCell ref="BC71:BC74"/>
    <mergeCell ref="BD71:BD74"/>
    <mergeCell ref="BE71:BE74"/>
    <mergeCell ref="BF71:BF74"/>
    <mergeCell ref="BG71:BG74"/>
    <mergeCell ref="BH71:BH74"/>
    <mergeCell ref="BI71:BI74"/>
    <mergeCell ref="BJ71:BJ74"/>
    <mergeCell ref="BK71:BK74"/>
    <mergeCell ref="BL71:BL74"/>
    <mergeCell ref="BM71:BM74"/>
    <mergeCell ref="BC59:BC60"/>
    <mergeCell ref="BD59:BD60"/>
    <mergeCell ref="BE59:BE60"/>
    <mergeCell ref="BF59:BF60"/>
    <mergeCell ref="BG59:BG60"/>
    <mergeCell ref="BH59:BH60"/>
    <mergeCell ref="BI59:BI60"/>
    <mergeCell ref="BJ59:BJ60"/>
    <mergeCell ref="BK59:BK60"/>
    <mergeCell ref="BL59:BL60"/>
    <mergeCell ref="BM59:BM60"/>
    <mergeCell ref="BB61:BB65"/>
    <mergeCell ref="BC61:BC65"/>
    <mergeCell ref="BD61:BD65"/>
    <mergeCell ref="BE61:BE65"/>
    <mergeCell ref="BF61:BF65"/>
    <mergeCell ref="BG61:BG65"/>
    <mergeCell ref="BH61:BH65"/>
    <mergeCell ref="BI61:BI65"/>
    <mergeCell ref="BJ61:BJ65"/>
    <mergeCell ref="BK61:BK65"/>
    <mergeCell ref="BL61:BL65"/>
    <mergeCell ref="BM61:BM65"/>
    <mergeCell ref="BK79:BK83"/>
    <mergeCell ref="BL79:BL83"/>
    <mergeCell ref="BM79:BM83"/>
    <mergeCell ref="BB66:BB69"/>
    <mergeCell ref="BC66:BC69"/>
    <mergeCell ref="BD66:BD69"/>
    <mergeCell ref="BE66:BE69"/>
    <mergeCell ref="AZ79:AZ83"/>
    <mergeCell ref="BA79:BA83"/>
    <mergeCell ref="AL91:AL92"/>
    <mergeCell ref="AM91:AM92"/>
    <mergeCell ref="AN91:AN92"/>
    <mergeCell ref="AO91:AO92"/>
    <mergeCell ref="AP91:AP92"/>
    <mergeCell ref="AQ91:AQ92"/>
    <mergeCell ref="AR91:AR92"/>
    <mergeCell ref="AS91:AS92"/>
    <mergeCell ref="AT91:AT92"/>
    <mergeCell ref="AU91:AU92"/>
    <mergeCell ref="AV91:AV92"/>
    <mergeCell ref="AW91:AW92"/>
    <mergeCell ref="AX91:AX92"/>
    <mergeCell ref="AY91:AY92"/>
    <mergeCell ref="AZ91:AZ92"/>
    <mergeCell ref="BA91:BA92"/>
    <mergeCell ref="AL85:AL86"/>
    <mergeCell ref="AM85:AM86"/>
    <mergeCell ref="AN85:AN86"/>
    <mergeCell ref="AO85:AO86"/>
    <mergeCell ref="AP85:AP86"/>
    <mergeCell ref="AQ85:AQ86"/>
    <mergeCell ref="AR85:AR86"/>
    <mergeCell ref="AT77:AT78"/>
    <mergeCell ref="AU77:AU78"/>
    <mergeCell ref="AV77:AV78"/>
    <mergeCell ref="AW77:AW78"/>
    <mergeCell ref="AX77:AX78"/>
    <mergeCell ref="AY77:AY78"/>
    <mergeCell ref="AZ77:AZ78"/>
    <mergeCell ref="BA77:BA78"/>
    <mergeCell ref="AX87:AX90"/>
    <mergeCell ref="AY87:AY90"/>
    <mergeCell ref="AZ87:AZ90"/>
    <mergeCell ref="BA87:BA90"/>
    <mergeCell ref="AM79:AM83"/>
    <mergeCell ref="AN79:AN83"/>
    <mergeCell ref="AO79:AO83"/>
    <mergeCell ref="AP79:AP83"/>
    <mergeCell ref="AQ79:AQ83"/>
    <mergeCell ref="AR79:AR83"/>
    <mergeCell ref="AS79:AS83"/>
    <mergeCell ref="AT79:AT83"/>
    <mergeCell ref="AU79:AU83"/>
    <mergeCell ref="AV79:AV83"/>
    <mergeCell ref="AW79:AW83"/>
    <mergeCell ref="AX79:AX83"/>
    <mergeCell ref="AY79:AY83"/>
    <mergeCell ref="AT66:AT69"/>
    <mergeCell ref="AU66:AU69"/>
    <mergeCell ref="AV66:AV69"/>
    <mergeCell ref="AW66:AW69"/>
    <mergeCell ref="AX66:AX69"/>
    <mergeCell ref="AY66:AY69"/>
    <mergeCell ref="AZ66:AZ69"/>
    <mergeCell ref="BA66:BA69"/>
    <mergeCell ref="AL71:AL74"/>
    <mergeCell ref="AM71:AM74"/>
    <mergeCell ref="AN71:AN74"/>
    <mergeCell ref="AO71:AO74"/>
    <mergeCell ref="AP71:AP74"/>
    <mergeCell ref="AQ71:AQ74"/>
    <mergeCell ref="AR71:AR74"/>
    <mergeCell ref="AS71:AS74"/>
    <mergeCell ref="AT71:AT74"/>
    <mergeCell ref="AU71:AU74"/>
    <mergeCell ref="AV71:AV74"/>
    <mergeCell ref="AW71:AW74"/>
    <mergeCell ref="AX71:AX74"/>
    <mergeCell ref="AY71:AY74"/>
    <mergeCell ref="AZ71:AZ74"/>
    <mergeCell ref="BA71:BA74"/>
    <mergeCell ref="AT59:AT60"/>
    <mergeCell ref="AU59:AU60"/>
    <mergeCell ref="AV59:AV60"/>
    <mergeCell ref="AW59:AW60"/>
    <mergeCell ref="AX59:AX60"/>
    <mergeCell ref="AY59:AY60"/>
    <mergeCell ref="AZ59:AZ60"/>
    <mergeCell ref="BA59:BA60"/>
    <mergeCell ref="AL61:AL65"/>
    <mergeCell ref="AM61:AM65"/>
    <mergeCell ref="AN61:AN65"/>
    <mergeCell ref="AO61:AO65"/>
    <mergeCell ref="AP61:AP65"/>
    <mergeCell ref="AQ61:AQ65"/>
    <mergeCell ref="AR61:AR65"/>
    <mergeCell ref="AS61:AS65"/>
    <mergeCell ref="AT61:AT65"/>
    <mergeCell ref="AU61:AU65"/>
    <mergeCell ref="AV61:AV65"/>
    <mergeCell ref="AW61:AW65"/>
    <mergeCell ref="AX61:AX65"/>
    <mergeCell ref="AY61:AY65"/>
    <mergeCell ref="AZ61:AZ65"/>
    <mergeCell ref="BA61:BA65"/>
    <mergeCell ref="AM59:AM60"/>
    <mergeCell ref="AN59:AN60"/>
    <mergeCell ref="AO59:AO60"/>
    <mergeCell ref="AP59:AP60"/>
    <mergeCell ref="AQ59:AQ60"/>
    <mergeCell ref="AR59:AR60"/>
    <mergeCell ref="AS59:AS60"/>
    <mergeCell ref="AM66:AM69"/>
    <mergeCell ref="AN66:AN69"/>
    <mergeCell ref="AO66:AO69"/>
    <mergeCell ref="AP66:AP69"/>
    <mergeCell ref="AQ66:AQ69"/>
    <mergeCell ref="AR66:AR69"/>
    <mergeCell ref="AS66:AS69"/>
    <mergeCell ref="AQ77:AQ78"/>
    <mergeCell ref="AR77:AR78"/>
    <mergeCell ref="AS77:AS78"/>
    <mergeCell ref="Y91:Y92"/>
    <mergeCell ref="Z91:Z92"/>
    <mergeCell ref="AA91:AA92"/>
    <mergeCell ref="AB91:AB92"/>
    <mergeCell ref="AC91:AC92"/>
    <mergeCell ref="AD91:AD92"/>
    <mergeCell ref="AE91:AE92"/>
    <mergeCell ref="AF91:AF92"/>
    <mergeCell ref="AG91:AG92"/>
    <mergeCell ref="AH91:AH92"/>
    <mergeCell ref="AI91:AI92"/>
    <mergeCell ref="AJ91:AJ92"/>
    <mergeCell ref="AK91:AK92"/>
    <mergeCell ref="AL59:AL60"/>
    <mergeCell ref="AL66:AL69"/>
    <mergeCell ref="AL77:AL78"/>
    <mergeCell ref="AL79:AL83"/>
    <mergeCell ref="AH79:AH83"/>
    <mergeCell ref="AI79:AI83"/>
    <mergeCell ref="AJ79:AJ83"/>
    <mergeCell ref="AI75:AI76"/>
    <mergeCell ref="AJ75:AJ76"/>
    <mergeCell ref="AK75:AK76"/>
    <mergeCell ref="AK79:AK83"/>
    <mergeCell ref="AC71:AC74"/>
    <mergeCell ref="AD71:AD74"/>
    <mergeCell ref="AE71:AE74"/>
    <mergeCell ref="AH85:AH86"/>
    <mergeCell ref="AI85:AI86"/>
    <mergeCell ref="AJ85:AJ86"/>
    <mergeCell ref="AK85:AK86"/>
    <mergeCell ref="AG61:AG65"/>
    <mergeCell ref="V87:V90"/>
    <mergeCell ref="W87:W90"/>
    <mergeCell ref="X87:X90"/>
    <mergeCell ref="Y87:Y90"/>
    <mergeCell ref="Z87:Z90"/>
    <mergeCell ref="AA87:AA90"/>
    <mergeCell ref="AB87:AB90"/>
    <mergeCell ref="AC87:AC90"/>
    <mergeCell ref="AD87:AD90"/>
    <mergeCell ref="AE87:AE90"/>
    <mergeCell ref="AF87:AF90"/>
    <mergeCell ref="AG87:AG90"/>
    <mergeCell ref="AH87:AH90"/>
    <mergeCell ref="AI87:AI90"/>
    <mergeCell ref="AJ87:AJ90"/>
    <mergeCell ref="AK87:AK90"/>
    <mergeCell ref="V85:V86"/>
    <mergeCell ref="W85:W86"/>
    <mergeCell ref="X85:X86"/>
    <mergeCell ref="Y85:Y86"/>
    <mergeCell ref="Z85:Z86"/>
    <mergeCell ref="AA85:AA86"/>
    <mergeCell ref="AB85:AB86"/>
    <mergeCell ref="AC85:AC86"/>
    <mergeCell ref="AD85:AD86"/>
    <mergeCell ref="AE85:AE86"/>
    <mergeCell ref="AF85:AF86"/>
    <mergeCell ref="AG85:AG86"/>
    <mergeCell ref="AG66:AG69"/>
    <mergeCell ref="AH66:AH69"/>
    <mergeCell ref="AI66:AI69"/>
    <mergeCell ref="AJ66:AJ69"/>
    <mergeCell ref="AK66:AK69"/>
    <mergeCell ref="AK71:AK74"/>
    <mergeCell ref="V77:V78"/>
    <mergeCell ref="W77:W78"/>
    <mergeCell ref="X77:X78"/>
    <mergeCell ref="Y77:Y78"/>
    <mergeCell ref="Z77:Z78"/>
    <mergeCell ref="AA77:AA78"/>
    <mergeCell ref="AB77:AB78"/>
    <mergeCell ref="Z75:Z76"/>
    <mergeCell ref="AA75:AA76"/>
    <mergeCell ref="AH77:AH78"/>
    <mergeCell ref="AI77:AI78"/>
    <mergeCell ref="AJ77:AJ78"/>
    <mergeCell ref="AK77:AK78"/>
    <mergeCell ref="AF75:AF76"/>
    <mergeCell ref="AG75:AG76"/>
    <mergeCell ref="AH75:AH76"/>
    <mergeCell ref="V71:V74"/>
    <mergeCell ref="W71:W74"/>
    <mergeCell ref="X71:X74"/>
    <mergeCell ref="T59:T60"/>
    <mergeCell ref="U59:U60"/>
    <mergeCell ref="T61:T65"/>
    <mergeCell ref="U61:U65"/>
    <mergeCell ref="T66:T69"/>
    <mergeCell ref="U66:U69"/>
    <mergeCell ref="T71:T74"/>
    <mergeCell ref="U71:U74"/>
    <mergeCell ref="AF71:AF74"/>
    <mergeCell ref="AG71:AG74"/>
    <mergeCell ref="AH71:AH74"/>
    <mergeCell ref="AI71:AI74"/>
    <mergeCell ref="AJ71:AJ74"/>
    <mergeCell ref="T91:T92"/>
    <mergeCell ref="U91:U92"/>
    <mergeCell ref="V59:V60"/>
    <mergeCell ref="W59:W60"/>
    <mergeCell ref="X59:X60"/>
    <mergeCell ref="Y59:Y60"/>
    <mergeCell ref="Z59:Z60"/>
    <mergeCell ref="AA59:AA60"/>
    <mergeCell ref="AB59:AB60"/>
    <mergeCell ref="AC59:AC60"/>
    <mergeCell ref="AD59:AD60"/>
    <mergeCell ref="AE59:AE60"/>
    <mergeCell ref="AF59:AF60"/>
    <mergeCell ref="T85:T86"/>
    <mergeCell ref="U85:U86"/>
    <mergeCell ref="T87:T90"/>
    <mergeCell ref="U87:U90"/>
    <mergeCell ref="W61:W65"/>
    <mergeCell ref="X61:X65"/>
    <mergeCell ref="Y71:Y74"/>
    <mergeCell ref="Z71:Z74"/>
    <mergeCell ref="AG59:AG60"/>
    <mergeCell ref="AH59:AH60"/>
    <mergeCell ref="AI59:AI60"/>
    <mergeCell ref="AJ59:AJ60"/>
    <mergeCell ref="AK59:AK60"/>
    <mergeCell ref="V61:V65"/>
    <mergeCell ref="Y61:Y65"/>
    <mergeCell ref="Z61:Z65"/>
    <mergeCell ref="AA61:AA65"/>
    <mergeCell ref="AB61:AB65"/>
    <mergeCell ref="AC61:AC65"/>
    <mergeCell ref="AD61:AD65"/>
    <mergeCell ref="AE61:AE65"/>
    <mergeCell ref="AF61:AF65"/>
    <mergeCell ref="AJ61:AJ65"/>
    <mergeCell ref="AK61:AK65"/>
    <mergeCell ref="V66:V69"/>
    <mergeCell ref="W66:W69"/>
    <mergeCell ref="X66:X69"/>
    <mergeCell ref="Y66:Y69"/>
    <mergeCell ref="Z66:Z69"/>
    <mergeCell ref="AA66:AA69"/>
    <mergeCell ref="AB66:AB69"/>
    <mergeCell ref="AC66:AC69"/>
    <mergeCell ref="AD66:AD69"/>
    <mergeCell ref="AE66:AE69"/>
    <mergeCell ref="AF66:AF69"/>
    <mergeCell ref="AH61:AH65"/>
    <mergeCell ref="AI61:AI65"/>
    <mergeCell ref="R85:R86"/>
    <mergeCell ref="S85:S86"/>
    <mergeCell ref="R87:R90"/>
    <mergeCell ref="S87:S90"/>
    <mergeCell ref="R91:R92"/>
    <mergeCell ref="S91:S92"/>
    <mergeCell ref="T77:T78"/>
    <mergeCell ref="U77:U78"/>
    <mergeCell ref="T79:T83"/>
    <mergeCell ref="U79:U83"/>
    <mergeCell ref="AA71:AA74"/>
    <mergeCell ref="AB71:AB74"/>
    <mergeCell ref="AC77:AC78"/>
    <mergeCell ref="AD77:AD78"/>
    <mergeCell ref="AE77:AE78"/>
    <mergeCell ref="AF77:AF78"/>
    <mergeCell ref="AG77:AG78"/>
    <mergeCell ref="V79:V83"/>
    <mergeCell ref="W79:W83"/>
    <mergeCell ref="X79:X83"/>
    <mergeCell ref="Y79:Y83"/>
    <mergeCell ref="Z79:Z83"/>
    <mergeCell ref="AA79:AA83"/>
    <mergeCell ref="AB79:AB83"/>
    <mergeCell ref="AC79:AC83"/>
    <mergeCell ref="AD79:AD83"/>
    <mergeCell ref="AE79:AE83"/>
    <mergeCell ref="AF79:AF83"/>
    <mergeCell ref="AG79:AG83"/>
    <mergeCell ref="V91:V92"/>
    <mergeCell ref="W91:W92"/>
    <mergeCell ref="X91:X92"/>
    <mergeCell ref="R59:R60"/>
    <mergeCell ref="P59:P60"/>
    <mergeCell ref="Q59:Q60"/>
    <mergeCell ref="P61:P65"/>
    <mergeCell ref="Q61:Q65"/>
    <mergeCell ref="O59:O60"/>
    <mergeCell ref="N61:N65"/>
    <mergeCell ref="O61:O65"/>
    <mergeCell ref="N66:N69"/>
    <mergeCell ref="O66:O69"/>
    <mergeCell ref="N71:N74"/>
    <mergeCell ref="O71:O74"/>
    <mergeCell ref="N77:N78"/>
    <mergeCell ref="O77:O78"/>
    <mergeCell ref="N79:N83"/>
    <mergeCell ref="O79:O83"/>
    <mergeCell ref="S59:S60"/>
    <mergeCell ref="R61:R65"/>
    <mergeCell ref="S61:S65"/>
    <mergeCell ref="R66:R69"/>
    <mergeCell ref="S66:S69"/>
    <mergeCell ref="R71:R74"/>
    <mergeCell ref="S71:S74"/>
    <mergeCell ref="R77:R78"/>
    <mergeCell ref="S77:S78"/>
    <mergeCell ref="R79:R83"/>
    <mergeCell ref="S79:S83"/>
    <mergeCell ref="P66:P69"/>
    <mergeCell ref="Q66:Q69"/>
    <mergeCell ref="P71:P74"/>
    <mergeCell ref="Q71:Q74"/>
    <mergeCell ref="P77:P78"/>
    <mergeCell ref="Q77:Q78"/>
    <mergeCell ref="P79:P83"/>
    <mergeCell ref="Q79:Q83"/>
    <mergeCell ref="P85:P86"/>
    <mergeCell ref="Q85:Q86"/>
    <mergeCell ref="P87:P90"/>
    <mergeCell ref="Q87:Q90"/>
    <mergeCell ref="L91:L92"/>
    <mergeCell ref="M91:M92"/>
    <mergeCell ref="P91:P92"/>
    <mergeCell ref="Q91:Q92"/>
    <mergeCell ref="K66:K69"/>
    <mergeCell ref="K71:K74"/>
    <mergeCell ref="K77:K78"/>
    <mergeCell ref="N85:N86"/>
    <mergeCell ref="O85:O86"/>
    <mergeCell ref="N87:N90"/>
    <mergeCell ref="O87:O90"/>
    <mergeCell ref="N91:N92"/>
    <mergeCell ref="O91:O92"/>
    <mergeCell ref="L85:L86"/>
    <mergeCell ref="M85:M86"/>
    <mergeCell ref="L87:L90"/>
    <mergeCell ref="M87:M90"/>
    <mergeCell ref="H91:H92"/>
    <mergeCell ref="I91:I92"/>
    <mergeCell ref="H71:H74"/>
    <mergeCell ref="I71:I74"/>
    <mergeCell ref="H77:H78"/>
    <mergeCell ref="I77:I78"/>
    <mergeCell ref="H79:H83"/>
    <mergeCell ref="I79:I83"/>
    <mergeCell ref="H85:H86"/>
    <mergeCell ref="I85:I86"/>
    <mergeCell ref="H87:H90"/>
    <mergeCell ref="I87:I90"/>
    <mergeCell ref="L79:L83"/>
    <mergeCell ref="M79:M83"/>
    <mergeCell ref="J79:J83"/>
    <mergeCell ref="K79:K83"/>
    <mergeCell ref="J85:J86"/>
    <mergeCell ref="K85:K86"/>
    <mergeCell ref="J87:J90"/>
    <mergeCell ref="K87:K90"/>
    <mergeCell ref="J91:J92"/>
    <mergeCell ref="K91:K92"/>
    <mergeCell ref="J71:J74"/>
    <mergeCell ref="J77:J78"/>
    <mergeCell ref="G50:G52"/>
    <mergeCell ref="F75:F76"/>
    <mergeCell ref="G75:G76"/>
    <mergeCell ref="G85:G86"/>
    <mergeCell ref="B87:B90"/>
    <mergeCell ref="C87:C90"/>
    <mergeCell ref="F87:F90"/>
    <mergeCell ref="G87:G90"/>
    <mergeCell ref="A87:A90"/>
    <mergeCell ref="F53:F55"/>
    <mergeCell ref="N59:N60"/>
    <mergeCell ref="H59:H60"/>
    <mergeCell ref="I59:I60"/>
    <mergeCell ref="H61:H65"/>
    <mergeCell ref="I61:I65"/>
    <mergeCell ref="H66:H69"/>
    <mergeCell ref="I66:I69"/>
    <mergeCell ref="L59:L60"/>
    <mergeCell ref="M59:M60"/>
    <mergeCell ref="L61:L65"/>
    <mergeCell ref="M61:M65"/>
    <mergeCell ref="L66:L69"/>
    <mergeCell ref="M66:M69"/>
    <mergeCell ref="L71:L74"/>
    <mergeCell ref="M71:M74"/>
    <mergeCell ref="L77:L78"/>
    <mergeCell ref="M77:M78"/>
    <mergeCell ref="J59:J60"/>
    <mergeCell ref="K59:K60"/>
    <mergeCell ref="J61:J65"/>
    <mergeCell ref="K61:K65"/>
    <mergeCell ref="J66:J69"/>
    <mergeCell ref="W56:W57"/>
    <mergeCell ref="X56:X57"/>
    <mergeCell ref="Y56:Y57"/>
    <mergeCell ref="Z56:Z57"/>
    <mergeCell ref="AA56:AA57"/>
    <mergeCell ref="AB56:AB57"/>
    <mergeCell ref="AC56:AC57"/>
    <mergeCell ref="AD56:AD57"/>
    <mergeCell ref="AE56:AE57"/>
    <mergeCell ref="AF56:AF57"/>
    <mergeCell ref="B91:B92"/>
    <mergeCell ref="A91:A92"/>
    <mergeCell ref="F91:F92"/>
    <mergeCell ref="G91:G92"/>
    <mergeCell ref="B93:E93"/>
    <mergeCell ref="F35:G35"/>
    <mergeCell ref="F36:G36"/>
    <mergeCell ref="F38:G38"/>
    <mergeCell ref="F66:F69"/>
    <mergeCell ref="G66:G69"/>
    <mergeCell ref="F71:F74"/>
    <mergeCell ref="G71:G74"/>
    <mergeCell ref="F77:F78"/>
    <mergeCell ref="G77:G78"/>
    <mergeCell ref="F79:F83"/>
    <mergeCell ref="G79:G83"/>
    <mergeCell ref="B84:E84"/>
    <mergeCell ref="B85:B86"/>
    <mergeCell ref="A85:A86"/>
    <mergeCell ref="C85:C86"/>
    <mergeCell ref="F85:F86"/>
    <mergeCell ref="F50:F52"/>
    <mergeCell ref="F56:F57"/>
    <mergeCell ref="G56:G57"/>
    <mergeCell ref="H56:H57"/>
    <mergeCell ref="I56:I57"/>
    <mergeCell ref="J56:J57"/>
    <mergeCell ref="K56:K57"/>
    <mergeCell ref="L56:L57"/>
    <mergeCell ref="M56:M57"/>
    <mergeCell ref="N56:N57"/>
    <mergeCell ref="O56:O57"/>
    <mergeCell ref="P56:P57"/>
    <mergeCell ref="Q56:Q57"/>
    <mergeCell ref="R56:R57"/>
    <mergeCell ref="S56:S57"/>
    <mergeCell ref="T56:T57"/>
    <mergeCell ref="U56:U57"/>
    <mergeCell ref="V56:V57"/>
    <mergeCell ref="AG56:AG57"/>
    <mergeCell ref="AH56:AH57"/>
    <mergeCell ref="AI56:AI57"/>
    <mergeCell ref="AJ56:AJ57"/>
    <mergeCell ref="AK56:AK57"/>
    <mergeCell ref="AL56:AL57"/>
    <mergeCell ref="AM56:AM57"/>
    <mergeCell ref="AN53:AN55"/>
    <mergeCell ref="AO53:AO55"/>
    <mergeCell ref="AP53:AP55"/>
    <mergeCell ref="Y53:Y55"/>
    <mergeCell ref="Z53:Z55"/>
    <mergeCell ref="AA53:AA55"/>
    <mergeCell ref="AB53:AB55"/>
    <mergeCell ref="AC53:AC55"/>
    <mergeCell ref="AD53:AD55"/>
    <mergeCell ref="X47:X49"/>
    <mergeCell ref="AK47:AK49"/>
    <mergeCell ref="AD50:AD52"/>
    <mergeCell ref="AE50:AE52"/>
    <mergeCell ref="AF50:AF52"/>
    <mergeCell ref="AG50:AG52"/>
    <mergeCell ref="AH50:AH52"/>
    <mergeCell ref="AI50:AI52"/>
    <mergeCell ref="AJ50:AJ52"/>
    <mergeCell ref="AK50:AK52"/>
    <mergeCell ref="AL50:AL52"/>
    <mergeCell ref="AM50:AM52"/>
    <mergeCell ref="AN50:AN52"/>
    <mergeCell ref="AO50:AO52"/>
    <mergeCell ref="AY56:AY57"/>
    <mergeCell ref="AZ56:AZ57"/>
    <mergeCell ref="BJ56:BJ57"/>
    <mergeCell ref="BK56:BK57"/>
    <mergeCell ref="BL56:BL57"/>
    <mergeCell ref="BM56:BM57"/>
    <mergeCell ref="BA56:BA57"/>
    <mergeCell ref="BB56:BB57"/>
    <mergeCell ref="BC56:BC57"/>
    <mergeCell ref="BD56:BD57"/>
    <mergeCell ref="BE56:BE57"/>
    <mergeCell ref="BF56:BF57"/>
    <mergeCell ref="BG56:BG57"/>
    <mergeCell ref="BH56:BH57"/>
    <mergeCell ref="BI56:BI57"/>
    <mergeCell ref="AN56:AN57"/>
    <mergeCell ref="AO56:AO57"/>
    <mergeCell ref="AP56:AP57"/>
    <mergeCell ref="AQ56:AQ57"/>
    <mergeCell ref="AR56:AR57"/>
    <mergeCell ref="AS56:AS57"/>
    <mergeCell ref="AT56:AT57"/>
    <mergeCell ref="AU56:AU57"/>
    <mergeCell ref="AV56:AV57"/>
    <mergeCell ref="AW56:AW57"/>
    <mergeCell ref="AX56:AX57"/>
    <mergeCell ref="G53:G55"/>
    <mergeCell ref="AN35:AO35"/>
    <mergeCell ref="F5:G5"/>
    <mergeCell ref="H5:I5"/>
    <mergeCell ref="J5:K5"/>
    <mergeCell ref="L5:M5"/>
    <mergeCell ref="N5:O5"/>
    <mergeCell ref="P5:Q5"/>
    <mergeCell ref="AB3:AC3"/>
    <mergeCell ref="AD3:AE3"/>
    <mergeCell ref="AF3:AG3"/>
    <mergeCell ref="P3:Q3"/>
    <mergeCell ref="R3:S3"/>
    <mergeCell ref="T3:U3"/>
    <mergeCell ref="V3:W3"/>
    <mergeCell ref="X3:Y3"/>
    <mergeCell ref="Z3:AA3"/>
    <mergeCell ref="F3:G3"/>
    <mergeCell ref="F4:G4"/>
    <mergeCell ref="H3:I3"/>
    <mergeCell ref="J3:K3"/>
    <mergeCell ref="L3:M3"/>
    <mergeCell ref="N3:O3"/>
    <mergeCell ref="AD5:AE5"/>
    <mergeCell ref="AF5:AG5"/>
    <mergeCell ref="AB4:AC4"/>
    <mergeCell ref="H4:I4"/>
    <mergeCell ref="J4:K4"/>
    <mergeCell ref="L4:M4"/>
    <mergeCell ref="N4:O4"/>
    <mergeCell ref="P4:Q4"/>
    <mergeCell ref="R5:S5"/>
    <mergeCell ref="T5:U5"/>
    <mergeCell ref="V5:W5"/>
    <mergeCell ref="X5:Y5"/>
    <mergeCell ref="Z5:AA5"/>
    <mergeCell ref="AB5:AC5"/>
    <mergeCell ref="AD4:AE4"/>
    <mergeCell ref="AF4:AG4"/>
    <mergeCell ref="AH4:AI4"/>
    <mergeCell ref="AJ4:AK4"/>
    <mergeCell ref="AL4:AM4"/>
    <mergeCell ref="R4:S4"/>
    <mergeCell ref="T4:U4"/>
    <mergeCell ref="V4:W4"/>
    <mergeCell ref="X4:Y4"/>
    <mergeCell ref="Z4:AA4"/>
    <mergeCell ref="AH3:AI3"/>
    <mergeCell ref="AJ3:AK3"/>
    <mergeCell ref="AL3:AM3"/>
    <mergeCell ref="AX4:AY4"/>
    <mergeCell ref="AP3:AQ3"/>
    <mergeCell ref="AR3:AS3"/>
    <mergeCell ref="AT3:AU3"/>
    <mergeCell ref="AV3:AW3"/>
    <mergeCell ref="AX3:AY3"/>
    <mergeCell ref="AN4:AO4"/>
    <mergeCell ref="AP4:AQ4"/>
    <mergeCell ref="AR4:AS4"/>
    <mergeCell ref="AT4:AU4"/>
    <mergeCell ref="AV4:AW4"/>
    <mergeCell ref="AN3:AO3"/>
    <mergeCell ref="AH5:AI5"/>
    <mergeCell ref="AJ5:AK5"/>
    <mergeCell ref="AL5:AM5"/>
    <mergeCell ref="BL14:BM14"/>
    <mergeCell ref="BL15:BM15"/>
    <mergeCell ref="AL8:AM8"/>
    <mergeCell ref="AV6:AW6"/>
    <mergeCell ref="AR7:AS7"/>
    <mergeCell ref="AT7:AU7"/>
    <mergeCell ref="AV7:AW7"/>
    <mergeCell ref="AR8:AS8"/>
    <mergeCell ref="AT8:AU8"/>
    <mergeCell ref="BD6:BE6"/>
    <mergeCell ref="BF6:BG6"/>
    <mergeCell ref="BH6:BI6"/>
    <mergeCell ref="BJ6:BK6"/>
    <mergeCell ref="BB7:BC7"/>
    <mergeCell ref="BD7:BE7"/>
    <mergeCell ref="BF7:BG7"/>
    <mergeCell ref="BH7:BI7"/>
    <mergeCell ref="BL16:BM16"/>
    <mergeCell ref="BL17:BM17"/>
    <mergeCell ref="BL6:BM6"/>
    <mergeCell ref="BL7:BM7"/>
    <mergeCell ref="BL8:BM8"/>
    <mergeCell ref="BL9:BM9"/>
    <mergeCell ref="BL10:BM10"/>
    <mergeCell ref="BL11:BM11"/>
    <mergeCell ref="AX22:AY22"/>
    <mergeCell ref="AX23:AY23"/>
    <mergeCell ref="BJ3:BK3"/>
    <mergeCell ref="BL3:BM3"/>
    <mergeCell ref="BJ4:BK4"/>
    <mergeCell ref="BL4:BM4"/>
    <mergeCell ref="BJ5:BK5"/>
    <mergeCell ref="BL5:BM5"/>
    <mergeCell ref="BD5:BE5"/>
    <mergeCell ref="BF3:BG3"/>
    <mergeCell ref="BH3:BI3"/>
    <mergeCell ref="BF4:BG4"/>
    <mergeCell ref="BH4:BI4"/>
    <mergeCell ref="BF5:BG5"/>
    <mergeCell ref="BH5:BI5"/>
    <mergeCell ref="AZ3:BA3"/>
    <mergeCell ref="BB3:BC3"/>
    <mergeCell ref="BD3:BE3"/>
    <mergeCell ref="AZ4:BA4"/>
    <mergeCell ref="BB4:BC4"/>
    <mergeCell ref="BD4:BE4"/>
    <mergeCell ref="AZ21:BA21"/>
    <mergeCell ref="AZ14:BA14"/>
    <mergeCell ref="BB16:BC16"/>
    <mergeCell ref="AN21:AO21"/>
    <mergeCell ref="AN22:AO22"/>
    <mergeCell ref="AN23:AO23"/>
    <mergeCell ref="AN24:AO24"/>
    <mergeCell ref="AN13:AO13"/>
    <mergeCell ref="AN14:AO14"/>
    <mergeCell ref="AN15:AO15"/>
    <mergeCell ref="AN16:AO16"/>
    <mergeCell ref="AN17:AO17"/>
    <mergeCell ref="AN18:AO18"/>
    <mergeCell ref="AR6:AS6"/>
    <mergeCell ref="AT6:AU6"/>
    <mergeCell ref="AX20:AY20"/>
    <mergeCell ref="AX21:AY21"/>
    <mergeCell ref="BL24:BM24"/>
    <mergeCell ref="BL25:BM25"/>
    <mergeCell ref="BL26:BM26"/>
    <mergeCell ref="AN6:AO6"/>
    <mergeCell ref="AN7:AO7"/>
    <mergeCell ref="AN8:AO8"/>
    <mergeCell ref="AN9:AO9"/>
    <mergeCell ref="AN10:AO10"/>
    <mergeCell ref="AN11:AO11"/>
    <mergeCell ref="AN12:AO12"/>
    <mergeCell ref="BL18:BM18"/>
    <mergeCell ref="BL19:BM19"/>
    <mergeCell ref="BL20:BM20"/>
    <mergeCell ref="BL21:BM21"/>
    <mergeCell ref="BL22:BM22"/>
    <mergeCell ref="BL23:BM23"/>
    <mergeCell ref="BL12:BM12"/>
    <mergeCell ref="BL13:BM13"/>
    <mergeCell ref="B3:E3"/>
    <mergeCell ref="B4:E4"/>
    <mergeCell ref="B5:E5"/>
    <mergeCell ref="B10:D10"/>
    <mergeCell ref="B11:D11"/>
    <mergeCell ref="B12:D12"/>
    <mergeCell ref="B13:D13"/>
    <mergeCell ref="B14:D14"/>
    <mergeCell ref="B15:D15"/>
    <mergeCell ref="B35:D35"/>
    <mergeCell ref="B36:D36"/>
    <mergeCell ref="B38:D38"/>
    <mergeCell ref="AX24:AY24"/>
    <mergeCell ref="AX25:AY25"/>
    <mergeCell ref="AX14:AY14"/>
    <mergeCell ref="AX15:AY15"/>
    <mergeCell ref="AX16:AY16"/>
    <mergeCell ref="AX17:AY17"/>
    <mergeCell ref="AX18:AY18"/>
    <mergeCell ref="AX19:AY19"/>
    <mergeCell ref="AN25:AO25"/>
    <mergeCell ref="AN26:AO26"/>
    <mergeCell ref="AX6:AY6"/>
    <mergeCell ref="AX7:AY7"/>
    <mergeCell ref="AX8:AY8"/>
    <mergeCell ref="AX9:AY9"/>
    <mergeCell ref="AX10:AY10"/>
    <mergeCell ref="AX11:AY11"/>
    <mergeCell ref="AX12:AY12"/>
    <mergeCell ref="AX13:AY13"/>
    <mergeCell ref="AN19:AO19"/>
    <mergeCell ref="AN20:AO20"/>
    <mergeCell ref="H27:I27"/>
    <mergeCell ref="J27:K27"/>
    <mergeCell ref="L27:M27"/>
    <mergeCell ref="F20:G20"/>
    <mergeCell ref="F21:G21"/>
    <mergeCell ref="F22:G22"/>
    <mergeCell ref="A53:A55"/>
    <mergeCell ref="B56:B57"/>
    <mergeCell ref="A56:A57"/>
    <mergeCell ref="C56:C57"/>
    <mergeCell ref="B47:B49"/>
    <mergeCell ref="C47:C49"/>
    <mergeCell ref="A41:C41"/>
    <mergeCell ref="B53:B55"/>
    <mergeCell ref="C53:C55"/>
    <mergeCell ref="B44:E44"/>
    <mergeCell ref="B25:D25"/>
    <mergeCell ref="B26:D26"/>
    <mergeCell ref="G47:G49"/>
    <mergeCell ref="H47:H49"/>
    <mergeCell ref="I47:I49"/>
    <mergeCell ref="J47:J49"/>
    <mergeCell ref="K47:K49"/>
    <mergeCell ref="L47:L49"/>
    <mergeCell ref="H53:H55"/>
    <mergeCell ref="I53:I55"/>
    <mergeCell ref="J53:J55"/>
    <mergeCell ref="K53:K55"/>
    <mergeCell ref="L53:L55"/>
    <mergeCell ref="M53:M55"/>
    <mergeCell ref="H38:I38"/>
    <mergeCell ref="H35:I35"/>
    <mergeCell ref="B6:D6"/>
    <mergeCell ref="B8:D8"/>
    <mergeCell ref="B7:D7"/>
    <mergeCell ref="B9:D9"/>
    <mergeCell ref="B27:D27"/>
    <mergeCell ref="F27:G27"/>
    <mergeCell ref="F26:G26"/>
    <mergeCell ref="F24:G24"/>
    <mergeCell ref="F25:G25"/>
    <mergeCell ref="B16:D16"/>
    <mergeCell ref="B17:D17"/>
    <mergeCell ref="B18:D18"/>
    <mergeCell ref="B19:D19"/>
    <mergeCell ref="B20:D20"/>
    <mergeCell ref="B21:D21"/>
    <mergeCell ref="B22:D22"/>
    <mergeCell ref="B23:D23"/>
    <mergeCell ref="B24:D24"/>
    <mergeCell ref="H6:I6"/>
    <mergeCell ref="J6:K6"/>
    <mergeCell ref="L6:M6"/>
    <mergeCell ref="N6:O6"/>
    <mergeCell ref="P6:Q6"/>
    <mergeCell ref="F23:G23"/>
    <mergeCell ref="F14:G14"/>
    <mergeCell ref="F15:G15"/>
    <mergeCell ref="F16:G16"/>
    <mergeCell ref="F17:G17"/>
    <mergeCell ref="F18:G18"/>
    <mergeCell ref="F19:G19"/>
    <mergeCell ref="F6:G6"/>
    <mergeCell ref="F7:G7"/>
    <mergeCell ref="F8:G8"/>
    <mergeCell ref="F9:G9"/>
    <mergeCell ref="F10:G10"/>
    <mergeCell ref="F11:G11"/>
    <mergeCell ref="H8:I8"/>
    <mergeCell ref="H7:I7"/>
    <mergeCell ref="J7:K7"/>
    <mergeCell ref="L7:M7"/>
    <mergeCell ref="H10:I10"/>
    <mergeCell ref="J10:K10"/>
    <mergeCell ref="L10:M10"/>
    <mergeCell ref="J22:K22"/>
    <mergeCell ref="J8:K8"/>
    <mergeCell ref="L8:M8"/>
    <mergeCell ref="H11:I11"/>
    <mergeCell ref="J11:K11"/>
    <mergeCell ref="F12:G12"/>
    <mergeCell ref="F13:G13"/>
    <mergeCell ref="R7:S7"/>
    <mergeCell ref="T7:U7"/>
    <mergeCell ref="V7:W7"/>
    <mergeCell ref="X7:Y7"/>
    <mergeCell ref="Z7:AA7"/>
    <mergeCell ref="AB7:AC7"/>
    <mergeCell ref="R9:S9"/>
    <mergeCell ref="T9:U9"/>
    <mergeCell ref="V9:W9"/>
    <mergeCell ref="X9:Y9"/>
    <mergeCell ref="AD8:AE8"/>
    <mergeCell ref="AD6:AE6"/>
    <mergeCell ref="AF6:AG6"/>
    <mergeCell ref="AH6:AI6"/>
    <mergeCell ref="AJ6:AK6"/>
    <mergeCell ref="AL6:AM6"/>
    <mergeCell ref="N7:O7"/>
    <mergeCell ref="P7:Q7"/>
    <mergeCell ref="R6:S6"/>
    <mergeCell ref="T6:U6"/>
    <mergeCell ref="V6:W6"/>
    <mergeCell ref="X6:Y6"/>
    <mergeCell ref="Z6:AA6"/>
    <mergeCell ref="AB6:AC6"/>
    <mergeCell ref="AD7:AE7"/>
    <mergeCell ref="AF7:AG7"/>
    <mergeCell ref="AH7:AI7"/>
    <mergeCell ref="AJ7:AK7"/>
    <mergeCell ref="AL7:AM7"/>
    <mergeCell ref="AF8:AG8"/>
    <mergeCell ref="AH8:AI8"/>
    <mergeCell ref="AJ8:AK8"/>
    <mergeCell ref="H9:I9"/>
    <mergeCell ref="J9:K9"/>
    <mergeCell ref="L9:M9"/>
    <mergeCell ref="N9:O9"/>
    <mergeCell ref="P9:Q9"/>
    <mergeCell ref="R8:S8"/>
    <mergeCell ref="T8:U8"/>
    <mergeCell ref="V8:W8"/>
    <mergeCell ref="X8:Y8"/>
    <mergeCell ref="Z8:AA8"/>
    <mergeCell ref="AB8:AC8"/>
    <mergeCell ref="AD9:AE9"/>
    <mergeCell ref="AF9:AG9"/>
    <mergeCell ref="AH9:AI9"/>
    <mergeCell ref="AJ9:AK9"/>
    <mergeCell ref="AL9:AM9"/>
    <mergeCell ref="Z9:AA9"/>
    <mergeCell ref="AB9:AC9"/>
    <mergeCell ref="N8:O8"/>
    <mergeCell ref="P8:Q8"/>
    <mergeCell ref="AD10:AE10"/>
    <mergeCell ref="AF10:AG10"/>
    <mergeCell ref="AH10:AI10"/>
    <mergeCell ref="AJ10:AK10"/>
    <mergeCell ref="AL10:AM10"/>
    <mergeCell ref="Z10:AA10"/>
    <mergeCell ref="AB10:AC10"/>
    <mergeCell ref="AD11:AE11"/>
    <mergeCell ref="AF11:AG11"/>
    <mergeCell ref="AH11:AI11"/>
    <mergeCell ref="AJ11:AK11"/>
    <mergeCell ref="AL11:AM11"/>
    <mergeCell ref="Z11:AA11"/>
    <mergeCell ref="AB11:AC11"/>
    <mergeCell ref="L11:M11"/>
    <mergeCell ref="N11:O11"/>
    <mergeCell ref="P11:Q11"/>
    <mergeCell ref="R10:S10"/>
    <mergeCell ref="T10:U10"/>
    <mergeCell ref="V10:W10"/>
    <mergeCell ref="X10:Y10"/>
    <mergeCell ref="N10:O10"/>
    <mergeCell ref="P10:Q10"/>
    <mergeCell ref="R11:S11"/>
    <mergeCell ref="T11:U11"/>
    <mergeCell ref="V11:W11"/>
    <mergeCell ref="X11:Y11"/>
    <mergeCell ref="AD12:AE12"/>
    <mergeCell ref="AF12:AG12"/>
    <mergeCell ref="AH12:AI12"/>
    <mergeCell ref="AJ12:AK12"/>
    <mergeCell ref="AL12:AM12"/>
    <mergeCell ref="Z12:AA12"/>
    <mergeCell ref="AB12:AC12"/>
    <mergeCell ref="AD13:AE13"/>
    <mergeCell ref="AF13:AG13"/>
    <mergeCell ref="AH13:AI13"/>
    <mergeCell ref="AJ13:AK13"/>
    <mergeCell ref="AL13:AM13"/>
    <mergeCell ref="Z13:AA13"/>
    <mergeCell ref="AB13:AC13"/>
    <mergeCell ref="H13:I13"/>
    <mergeCell ref="J13:K13"/>
    <mergeCell ref="L13:M13"/>
    <mergeCell ref="N13:O13"/>
    <mergeCell ref="P13:Q13"/>
    <mergeCell ref="R12:S12"/>
    <mergeCell ref="T12:U12"/>
    <mergeCell ref="V12:W12"/>
    <mergeCell ref="X12:Y12"/>
    <mergeCell ref="H12:I12"/>
    <mergeCell ref="J12:K12"/>
    <mergeCell ref="L12:M12"/>
    <mergeCell ref="N12:O12"/>
    <mergeCell ref="P12:Q12"/>
    <mergeCell ref="R13:S13"/>
    <mergeCell ref="T13:U13"/>
    <mergeCell ref="V13:W13"/>
    <mergeCell ref="X13:Y13"/>
    <mergeCell ref="AD14:AE14"/>
    <mergeCell ref="AF14:AG14"/>
    <mergeCell ref="AH14:AI14"/>
    <mergeCell ref="AJ14:AK14"/>
    <mergeCell ref="AL14:AM14"/>
    <mergeCell ref="Z14:AA14"/>
    <mergeCell ref="AB14:AC14"/>
    <mergeCell ref="AD15:AE15"/>
    <mergeCell ref="AF15:AG15"/>
    <mergeCell ref="AH15:AI15"/>
    <mergeCell ref="AJ15:AK15"/>
    <mergeCell ref="AL15:AM15"/>
    <mergeCell ref="Z15:AA15"/>
    <mergeCell ref="AB15:AC15"/>
    <mergeCell ref="H15:I15"/>
    <mergeCell ref="J15:K15"/>
    <mergeCell ref="L15:M15"/>
    <mergeCell ref="N15:O15"/>
    <mergeCell ref="P15:Q15"/>
    <mergeCell ref="R14:S14"/>
    <mergeCell ref="T14:U14"/>
    <mergeCell ref="V14:W14"/>
    <mergeCell ref="X14:Y14"/>
    <mergeCell ref="H14:I14"/>
    <mergeCell ref="J14:K14"/>
    <mergeCell ref="L14:M14"/>
    <mergeCell ref="N14:O14"/>
    <mergeCell ref="P14:Q14"/>
    <mergeCell ref="R15:S15"/>
    <mergeCell ref="T15:U15"/>
    <mergeCell ref="V15:W15"/>
    <mergeCell ref="X15:Y15"/>
    <mergeCell ref="AD16:AE16"/>
    <mergeCell ref="AF16:AG16"/>
    <mergeCell ref="AH16:AI16"/>
    <mergeCell ref="AJ16:AK16"/>
    <mergeCell ref="AL16:AM16"/>
    <mergeCell ref="Z16:AA16"/>
    <mergeCell ref="AB16:AC16"/>
    <mergeCell ref="AD17:AE17"/>
    <mergeCell ref="AF17:AG17"/>
    <mergeCell ref="AH17:AI17"/>
    <mergeCell ref="AJ17:AK17"/>
    <mergeCell ref="AL17:AM17"/>
    <mergeCell ref="Z17:AA17"/>
    <mergeCell ref="AB17:AC17"/>
    <mergeCell ref="H17:I17"/>
    <mergeCell ref="J17:K17"/>
    <mergeCell ref="L17:M17"/>
    <mergeCell ref="N17:O17"/>
    <mergeCell ref="P17:Q17"/>
    <mergeCell ref="R16:S16"/>
    <mergeCell ref="T16:U16"/>
    <mergeCell ref="V16:W16"/>
    <mergeCell ref="X16:Y16"/>
    <mergeCell ref="H16:I16"/>
    <mergeCell ref="J16:K16"/>
    <mergeCell ref="L16:M16"/>
    <mergeCell ref="N16:O16"/>
    <mergeCell ref="P16:Q16"/>
    <mergeCell ref="R17:S17"/>
    <mergeCell ref="T17:U17"/>
    <mergeCell ref="V17:W17"/>
    <mergeCell ref="X17:Y17"/>
    <mergeCell ref="AD18:AE18"/>
    <mergeCell ref="AF18:AG18"/>
    <mergeCell ref="AH18:AI18"/>
    <mergeCell ref="AJ18:AK18"/>
    <mergeCell ref="AL18:AM18"/>
    <mergeCell ref="Z18:AA18"/>
    <mergeCell ref="AB18:AC18"/>
    <mergeCell ref="AD19:AE19"/>
    <mergeCell ref="AF19:AG19"/>
    <mergeCell ref="AH19:AI19"/>
    <mergeCell ref="AJ19:AK19"/>
    <mergeCell ref="AL19:AM19"/>
    <mergeCell ref="Z19:AA19"/>
    <mergeCell ref="AB19:AC19"/>
    <mergeCell ref="H19:I19"/>
    <mergeCell ref="J19:K19"/>
    <mergeCell ref="L19:M19"/>
    <mergeCell ref="N19:O19"/>
    <mergeCell ref="P19:Q19"/>
    <mergeCell ref="R18:S18"/>
    <mergeCell ref="T18:U18"/>
    <mergeCell ref="V18:W18"/>
    <mergeCell ref="X18:Y18"/>
    <mergeCell ref="H18:I18"/>
    <mergeCell ref="J18:K18"/>
    <mergeCell ref="L18:M18"/>
    <mergeCell ref="N18:O18"/>
    <mergeCell ref="P18:Q18"/>
    <mergeCell ref="R19:S19"/>
    <mergeCell ref="T19:U19"/>
    <mergeCell ref="V19:W19"/>
    <mergeCell ref="X19:Y19"/>
    <mergeCell ref="AD20:AE20"/>
    <mergeCell ref="AF20:AG20"/>
    <mergeCell ref="AH20:AI20"/>
    <mergeCell ref="AJ20:AK20"/>
    <mergeCell ref="AL20:AM20"/>
    <mergeCell ref="Z20:AA20"/>
    <mergeCell ref="AB20:AC20"/>
    <mergeCell ref="AD21:AE21"/>
    <mergeCell ref="AF21:AG21"/>
    <mergeCell ref="AH21:AI21"/>
    <mergeCell ref="AJ21:AK21"/>
    <mergeCell ref="AL21:AM21"/>
    <mergeCell ref="Z21:AA21"/>
    <mergeCell ref="AB21:AC21"/>
    <mergeCell ref="H21:I21"/>
    <mergeCell ref="J21:K21"/>
    <mergeCell ref="L21:M21"/>
    <mergeCell ref="N21:O21"/>
    <mergeCell ref="P21:Q21"/>
    <mergeCell ref="R20:S20"/>
    <mergeCell ref="T20:U20"/>
    <mergeCell ref="V20:W20"/>
    <mergeCell ref="X20:Y20"/>
    <mergeCell ref="H20:I20"/>
    <mergeCell ref="J20:K20"/>
    <mergeCell ref="L20:M20"/>
    <mergeCell ref="N20:O20"/>
    <mergeCell ref="P20:Q20"/>
    <mergeCell ref="R21:S21"/>
    <mergeCell ref="T21:U21"/>
    <mergeCell ref="V21:W21"/>
    <mergeCell ref="X21:Y21"/>
    <mergeCell ref="H23:I23"/>
    <mergeCell ref="J23:K23"/>
    <mergeCell ref="L23:M23"/>
    <mergeCell ref="N23:O23"/>
    <mergeCell ref="P23:Q23"/>
    <mergeCell ref="R22:S22"/>
    <mergeCell ref="T22:U22"/>
    <mergeCell ref="V22:W22"/>
    <mergeCell ref="X22:Y22"/>
    <mergeCell ref="Z22:AA22"/>
    <mergeCell ref="AB22:AC22"/>
    <mergeCell ref="AD23:AE23"/>
    <mergeCell ref="AF23:AG23"/>
    <mergeCell ref="AH23:AI23"/>
    <mergeCell ref="AJ23:AK23"/>
    <mergeCell ref="AL23:AM23"/>
    <mergeCell ref="Z23:AA23"/>
    <mergeCell ref="AB23:AC23"/>
    <mergeCell ref="H22:I22"/>
    <mergeCell ref="J24:K24"/>
    <mergeCell ref="L24:M24"/>
    <mergeCell ref="N24:O24"/>
    <mergeCell ref="P24:Q24"/>
    <mergeCell ref="R23:S23"/>
    <mergeCell ref="T23:U23"/>
    <mergeCell ref="V23:W23"/>
    <mergeCell ref="X23:Y23"/>
    <mergeCell ref="AD22:AE22"/>
    <mergeCell ref="L22:M22"/>
    <mergeCell ref="N22:O22"/>
    <mergeCell ref="P22:Q22"/>
    <mergeCell ref="AD24:AE24"/>
    <mergeCell ref="AF22:AG22"/>
    <mergeCell ref="AH22:AI22"/>
    <mergeCell ref="AJ22:AK22"/>
    <mergeCell ref="AL22:AM22"/>
    <mergeCell ref="H26:I26"/>
    <mergeCell ref="J26:K26"/>
    <mergeCell ref="L26:M26"/>
    <mergeCell ref="N26:O26"/>
    <mergeCell ref="P26:Q26"/>
    <mergeCell ref="R25:S25"/>
    <mergeCell ref="T25:U25"/>
    <mergeCell ref="V25:W25"/>
    <mergeCell ref="X25:Y25"/>
    <mergeCell ref="AF24:AG24"/>
    <mergeCell ref="AH24:AI24"/>
    <mergeCell ref="AJ24:AK24"/>
    <mergeCell ref="AL24:AM24"/>
    <mergeCell ref="H25:I25"/>
    <mergeCell ref="J25:K25"/>
    <mergeCell ref="L25:M25"/>
    <mergeCell ref="N25:O25"/>
    <mergeCell ref="P25:Q25"/>
    <mergeCell ref="R24:S24"/>
    <mergeCell ref="T24:U24"/>
    <mergeCell ref="V24:W24"/>
    <mergeCell ref="X24:Y24"/>
    <mergeCell ref="Z24:AA24"/>
    <mergeCell ref="AB24:AC24"/>
    <mergeCell ref="AD25:AE25"/>
    <mergeCell ref="AF25:AG25"/>
    <mergeCell ref="AH25:AI25"/>
    <mergeCell ref="AJ25:AK25"/>
    <mergeCell ref="AL25:AM25"/>
    <mergeCell ref="Z25:AA25"/>
    <mergeCell ref="AB25:AC25"/>
    <mergeCell ref="H24:I24"/>
    <mergeCell ref="AP18:AQ18"/>
    <mergeCell ref="AP12:AQ12"/>
    <mergeCell ref="AP13:AQ13"/>
    <mergeCell ref="AP14:AQ14"/>
    <mergeCell ref="AP15:AQ15"/>
    <mergeCell ref="AP16:AQ16"/>
    <mergeCell ref="AP17:AQ17"/>
    <mergeCell ref="AP6:AQ6"/>
    <mergeCell ref="AP7:AQ7"/>
    <mergeCell ref="AP8:AQ8"/>
    <mergeCell ref="AP9:AQ9"/>
    <mergeCell ref="AP10:AQ10"/>
    <mergeCell ref="AP11:AQ11"/>
    <mergeCell ref="AV8:AW8"/>
    <mergeCell ref="AR9:AS9"/>
    <mergeCell ref="AT9:AU9"/>
    <mergeCell ref="AV9:AW9"/>
    <mergeCell ref="AR10:AS10"/>
    <mergeCell ref="AT10:AU10"/>
    <mergeCell ref="AV10:AW10"/>
    <mergeCell ref="AT15:AU15"/>
    <mergeCell ref="AV15:AW15"/>
    <mergeCell ref="AR16:AS16"/>
    <mergeCell ref="AT16:AU16"/>
    <mergeCell ref="AV16:AW16"/>
    <mergeCell ref="AR13:AS13"/>
    <mergeCell ref="AT13:AU13"/>
    <mergeCell ref="AV13:AW13"/>
    <mergeCell ref="AR14:AS14"/>
    <mergeCell ref="AT14:AU14"/>
    <mergeCell ref="AV14:AW14"/>
    <mergeCell ref="AR11:AS11"/>
    <mergeCell ref="AT11:AU11"/>
    <mergeCell ref="AV11:AW11"/>
    <mergeCell ref="AR12:AS12"/>
    <mergeCell ref="AT12:AU12"/>
    <mergeCell ref="AV12:AW12"/>
    <mergeCell ref="AV20:AW20"/>
    <mergeCell ref="AR19:AS19"/>
    <mergeCell ref="AT19:AU19"/>
    <mergeCell ref="AV19:AW19"/>
    <mergeCell ref="AR20:AS20"/>
    <mergeCell ref="AT20:AU20"/>
    <mergeCell ref="AR17:AS17"/>
    <mergeCell ref="AT17:AU17"/>
    <mergeCell ref="AV17:AW17"/>
    <mergeCell ref="AR18:AS18"/>
    <mergeCell ref="AT18:AU18"/>
    <mergeCell ref="AV18:AW18"/>
    <mergeCell ref="AR15:AS15"/>
    <mergeCell ref="AR23:AS23"/>
    <mergeCell ref="AT23:AU23"/>
    <mergeCell ref="AV23:AW23"/>
    <mergeCell ref="AR24:AS24"/>
    <mergeCell ref="AT24:AU24"/>
    <mergeCell ref="AV24:AW24"/>
    <mergeCell ref="AR21:AS21"/>
    <mergeCell ref="AT21:AU21"/>
    <mergeCell ref="AV21:AW21"/>
    <mergeCell ref="AR22:AS22"/>
    <mergeCell ref="AT22:AU22"/>
    <mergeCell ref="AV22:AW22"/>
    <mergeCell ref="BB22:BC22"/>
    <mergeCell ref="AP19:AQ19"/>
    <mergeCell ref="AP20:AQ20"/>
    <mergeCell ref="AP21:AQ21"/>
    <mergeCell ref="AP22:AQ22"/>
    <mergeCell ref="AP23:AQ23"/>
    <mergeCell ref="BJ7:BK7"/>
    <mergeCell ref="AZ22:BA22"/>
    <mergeCell ref="AZ23:BA23"/>
    <mergeCell ref="AZ24:BA24"/>
    <mergeCell ref="AZ25:BA25"/>
    <mergeCell ref="BB6:BC6"/>
    <mergeCell ref="BB8:BC8"/>
    <mergeCell ref="BB10:BC10"/>
    <mergeCell ref="BB12:BC12"/>
    <mergeCell ref="BB14:BC14"/>
    <mergeCell ref="AZ15:BA15"/>
    <mergeCell ref="AZ16:BA16"/>
    <mergeCell ref="AZ17:BA17"/>
    <mergeCell ref="AZ18:BA18"/>
    <mergeCell ref="AZ19:BA19"/>
    <mergeCell ref="AZ20:BA20"/>
    <mergeCell ref="AZ6:BA6"/>
    <mergeCell ref="AZ7:BA7"/>
    <mergeCell ref="AZ8:BA8"/>
    <mergeCell ref="AZ9:BA9"/>
    <mergeCell ref="AZ10:BA10"/>
    <mergeCell ref="AZ11:BA11"/>
    <mergeCell ref="AZ12:BA12"/>
    <mergeCell ref="AZ13:BA13"/>
    <mergeCell ref="BD10:BE10"/>
    <mergeCell ref="BF10:BG10"/>
    <mergeCell ref="BH10:BI10"/>
    <mergeCell ref="BJ10:BK10"/>
    <mergeCell ref="BB11:BC11"/>
    <mergeCell ref="BD11:BE11"/>
    <mergeCell ref="BF11:BG11"/>
    <mergeCell ref="BH11:BI11"/>
    <mergeCell ref="BJ11:BK11"/>
    <mergeCell ref="BD8:BE8"/>
    <mergeCell ref="BF8:BG8"/>
    <mergeCell ref="BH8:BI8"/>
    <mergeCell ref="BJ8:BK8"/>
    <mergeCell ref="BB9:BC9"/>
    <mergeCell ref="BD9:BE9"/>
    <mergeCell ref="BF9:BG9"/>
    <mergeCell ref="BH9:BI9"/>
    <mergeCell ref="BJ9:BK9"/>
    <mergeCell ref="BD14:BE14"/>
    <mergeCell ref="BF14:BG14"/>
    <mergeCell ref="BH14:BI14"/>
    <mergeCell ref="BJ14:BK14"/>
    <mergeCell ref="BB15:BC15"/>
    <mergeCell ref="BD15:BE15"/>
    <mergeCell ref="BF15:BG15"/>
    <mergeCell ref="BH15:BI15"/>
    <mergeCell ref="BJ15:BK15"/>
    <mergeCell ref="BD12:BE12"/>
    <mergeCell ref="BF12:BG12"/>
    <mergeCell ref="BH12:BI12"/>
    <mergeCell ref="BJ12:BK12"/>
    <mergeCell ref="BB13:BC13"/>
    <mergeCell ref="BD13:BE13"/>
    <mergeCell ref="BF13:BG13"/>
    <mergeCell ref="BH13:BI13"/>
    <mergeCell ref="BJ13:BK13"/>
    <mergeCell ref="BB18:BC18"/>
    <mergeCell ref="BD18:BE18"/>
    <mergeCell ref="BF18:BG18"/>
    <mergeCell ref="BH18:BI18"/>
    <mergeCell ref="BJ18:BK18"/>
    <mergeCell ref="BB19:BC19"/>
    <mergeCell ref="BD19:BE19"/>
    <mergeCell ref="BF19:BG19"/>
    <mergeCell ref="BH19:BI19"/>
    <mergeCell ref="BJ19:BK19"/>
    <mergeCell ref="BD16:BE16"/>
    <mergeCell ref="BF16:BG16"/>
    <mergeCell ref="BH16:BI16"/>
    <mergeCell ref="BJ16:BK16"/>
    <mergeCell ref="BB17:BC17"/>
    <mergeCell ref="BD17:BE17"/>
    <mergeCell ref="BF17:BG17"/>
    <mergeCell ref="BH17:BI17"/>
    <mergeCell ref="BJ17:BK17"/>
    <mergeCell ref="BD22:BE22"/>
    <mergeCell ref="BF22:BG22"/>
    <mergeCell ref="BH22:BI22"/>
    <mergeCell ref="BJ22:BK22"/>
    <mergeCell ref="BB23:BC23"/>
    <mergeCell ref="BD23:BE23"/>
    <mergeCell ref="BF23:BG23"/>
    <mergeCell ref="BH23:BI23"/>
    <mergeCell ref="BJ23:BK23"/>
    <mergeCell ref="BD20:BE20"/>
    <mergeCell ref="BF20:BG20"/>
    <mergeCell ref="BH20:BI20"/>
    <mergeCell ref="BJ20:BK20"/>
    <mergeCell ref="BB21:BC21"/>
    <mergeCell ref="BD21:BE21"/>
    <mergeCell ref="BF21:BG21"/>
    <mergeCell ref="BH21:BI21"/>
    <mergeCell ref="BJ21:BK21"/>
    <mergeCell ref="BB20:BC20"/>
    <mergeCell ref="BF35:BG35"/>
    <mergeCell ref="BD24:BE24"/>
    <mergeCell ref="BF24:BG24"/>
    <mergeCell ref="BH24:BI24"/>
    <mergeCell ref="BJ24:BK24"/>
    <mergeCell ref="BB25:BC25"/>
    <mergeCell ref="BD25:BE25"/>
    <mergeCell ref="BF25:BG25"/>
    <mergeCell ref="BH25:BI25"/>
    <mergeCell ref="BJ25:BK25"/>
    <mergeCell ref="AP24:AQ24"/>
    <mergeCell ref="AP25:AQ25"/>
    <mergeCell ref="BF36:BG36"/>
    <mergeCell ref="BH36:BI36"/>
    <mergeCell ref="BJ36:BK36"/>
    <mergeCell ref="AZ29:BA29"/>
    <mergeCell ref="BB29:BC29"/>
    <mergeCell ref="BD29:BE29"/>
    <mergeCell ref="BF28:BG28"/>
    <mergeCell ref="BJ28:BK28"/>
    <mergeCell ref="AP30:AQ30"/>
    <mergeCell ref="AP31:AQ31"/>
    <mergeCell ref="AP32:AQ32"/>
    <mergeCell ref="BB24:BC24"/>
    <mergeCell ref="AR25:AS25"/>
    <mergeCell ref="AT25:AU25"/>
    <mergeCell ref="AV25:AW25"/>
    <mergeCell ref="AR26:AS26"/>
    <mergeCell ref="AT26:AU26"/>
    <mergeCell ref="AV26:AW26"/>
    <mergeCell ref="AP27:AQ27"/>
    <mergeCell ref="AR27:AS27"/>
    <mergeCell ref="BF26:BG26"/>
    <mergeCell ref="BH26:BI26"/>
    <mergeCell ref="BJ26:BK26"/>
    <mergeCell ref="AN47:AN49"/>
    <mergeCell ref="AO47:AO49"/>
    <mergeCell ref="AP47:AP49"/>
    <mergeCell ref="AQ47:AQ49"/>
    <mergeCell ref="AR47:AR49"/>
    <mergeCell ref="AZ26:BA26"/>
    <mergeCell ref="AN27:AO27"/>
    <mergeCell ref="AZ27:BA27"/>
    <mergeCell ref="AX26:AY26"/>
    <mergeCell ref="AT27:AU27"/>
    <mergeCell ref="AV27:AW27"/>
    <mergeCell ref="AX27:AY27"/>
    <mergeCell ref="BB27:BC27"/>
    <mergeCell ref="BD27:BE27"/>
    <mergeCell ref="BF27:BG27"/>
    <mergeCell ref="BH27:BI27"/>
    <mergeCell ref="BJ27:BK27"/>
    <mergeCell ref="AP35:AQ35"/>
    <mergeCell ref="AR35:AS35"/>
    <mergeCell ref="AZ28:BA28"/>
    <mergeCell ref="BB28:BC28"/>
    <mergeCell ref="BD28:BE28"/>
    <mergeCell ref="AT35:AU35"/>
    <mergeCell ref="AV35:AW35"/>
    <mergeCell ref="AX35:AY35"/>
    <mergeCell ref="AZ35:BA35"/>
    <mergeCell ref="BB35:BC35"/>
    <mergeCell ref="BD35:BE35"/>
    <mergeCell ref="BK47:BK49"/>
    <mergeCell ref="BD26:BE26"/>
    <mergeCell ref="AD26:AE26"/>
    <mergeCell ref="AF26:AG26"/>
    <mergeCell ref="AH26:AI26"/>
    <mergeCell ref="AJ26:AK26"/>
    <mergeCell ref="AL26:AM26"/>
    <mergeCell ref="R26:S26"/>
    <mergeCell ref="T26:U26"/>
    <mergeCell ref="V26:W26"/>
    <mergeCell ref="X26:Y26"/>
    <mergeCell ref="Z26:AA26"/>
    <mergeCell ref="AB26:AC26"/>
    <mergeCell ref="AR38:AS38"/>
    <mergeCell ref="AT38:AU38"/>
    <mergeCell ref="AV38:AW38"/>
    <mergeCell ref="AX38:AY38"/>
    <mergeCell ref="AZ36:BA36"/>
    <mergeCell ref="BB36:BC36"/>
    <mergeCell ref="BD36:BE36"/>
    <mergeCell ref="AZ38:BA38"/>
    <mergeCell ref="AB31:AC31"/>
    <mergeCell ref="AB32:AC32"/>
    <mergeCell ref="AB33:AC33"/>
    <mergeCell ref="AB34:AC34"/>
    <mergeCell ref="AH30:AI30"/>
    <mergeCell ref="AH31:AI31"/>
    <mergeCell ref="AH32:AI32"/>
    <mergeCell ref="AP26:AQ26"/>
    <mergeCell ref="R27:S27"/>
    <mergeCell ref="T27:U27"/>
    <mergeCell ref="V27:W27"/>
    <mergeCell ref="X27:Y27"/>
    <mergeCell ref="AV53:AV55"/>
    <mergeCell ref="AW53:AW55"/>
    <mergeCell ref="AX53:AX55"/>
    <mergeCell ref="AY53:AY55"/>
    <mergeCell ref="AP50:AP52"/>
    <mergeCell ref="M47:M49"/>
    <mergeCell ref="N47:N49"/>
    <mergeCell ref="O47:O49"/>
    <mergeCell ref="P47:P49"/>
    <mergeCell ref="Q47:Q49"/>
    <mergeCell ref="R47:R49"/>
    <mergeCell ref="S47:S49"/>
    <mergeCell ref="T47:T49"/>
    <mergeCell ref="U47:U49"/>
    <mergeCell ref="V47:V49"/>
    <mergeCell ref="W47:W49"/>
    <mergeCell ref="BB26:BC26"/>
    <mergeCell ref="N27:O27"/>
    <mergeCell ref="P27:Q27"/>
    <mergeCell ref="Z27:AA27"/>
    <mergeCell ref="AB27:AC27"/>
    <mergeCell ref="AD27:AE27"/>
    <mergeCell ref="AF27:AG27"/>
    <mergeCell ref="AH27:AI27"/>
    <mergeCell ref="AJ27:AK27"/>
    <mergeCell ref="AL27:AM27"/>
    <mergeCell ref="AH53:AH55"/>
    <mergeCell ref="AI53:AI55"/>
    <mergeCell ref="AJ53:AJ55"/>
    <mergeCell ref="AK53:AK55"/>
    <mergeCell ref="AL53:AL55"/>
    <mergeCell ref="AM53:AM55"/>
    <mergeCell ref="BM53:BM55"/>
    <mergeCell ref="AZ53:AZ55"/>
    <mergeCell ref="BA53:BA55"/>
    <mergeCell ref="BB53:BB55"/>
    <mergeCell ref="BC53:BC55"/>
    <mergeCell ref="BD53:BD55"/>
    <mergeCell ref="BE53:BE55"/>
    <mergeCell ref="BF53:BF55"/>
    <mergeCell ref="BG53:BG55"/>
    <mergeCell ref="BH53:BH55"/>
    <mergeCell ref="AL47:AL49"/>
    <mergeCell ref="AM47:AM49"/>
    <mergeCell ref="AE47:AE49"/>
    <mergeCell ref="AF47:AF49"/>
    <mergeCell ref="AG47:AG49"/>
    <mergeCell ref="AH47:AH49"/>
    <mergeCell ref="AJ47:AJ49"/>
    <mergeCell ref="BE47:BE49"/>
    <mergeCell ref="BF47:BF49"/>
    <mergeCell ref="AY47:AY49"/>
    <mergeCell ref="AZ47:AZ49"/>
    <mergeCell ref="BA47:BA49"/>
    <mergeCell ref="BB47:BB49"/>
    <mergeCell ref="BC47:BC49"/>
    <mergeCell ref="BD47:BD49"/>
    <mergeCell ref="AS47:AS49"/>
    <mergeCell ref="AT47:AT49"/>
    <mergeCell ref="AU47:AU49"/>
    <mergeCell ref="AV47:AV49"/>
    <mergeCell ref="AW47:AW49"/>
    <mergeCell ref="AX47:AX49"/>
    <mergeCell ref="AQ53:AQ55"/>
    <mergeCell ref="B30:D30"/>
    <mergeCell ref="F30:G30"/>
    <mergeCell ref="F31:G31"/>
    <mergeCell ref="F32:G32"/>
    <mergeCell ref="F33:G33"/>
    <mergeCell ref="F34:G34"/>
    <mergeCell ref="V53:V55"/>
    <mergeCell ref="W53:W55"/>
    <mergeCell ref="X53:X55"/>
    <mergeCell ref="AE53:AE55"/>
    <mergeCell ref="AF53:AF55"/>
    <mergeCell ref="AG53:AG55"/>
    <mergeCell ref="AI47:AI49"/>
    <mergeCell ref="BI53:BI55"/>
    <mergeCell ref="BJ53:BJ55"/>
    <mergeCell ref="BK53:BK55"/>
    <mergeCell ref="BL47:BL49"/>
    <mergeCell ref="BG47:BG49"/>
    <mergeCell ref="BH47:BH49"/>
    <mergeCell ref="BI47:BI49"/>
    <mergeCell ref="BJ47:BJ49"/>
    <mergeCell ref="Y47:Y49"/>
    <mergeCell ref="Z47:Z49"/>
    <mergeCell ref="AA47:AA49"/>
    <mergeCell ref="AB47:AB49"/>
    <mergeCell ref="AC47:AC49"/>
    <mergeCell ref="AD47:AD49"/>
    <mergeCell ref="BL53:BL55"/>
    <mergeCell ref="AR53:AR55"/>
    <mergeCell ref="AS53:AS55"/>
    <mergeCell ref="AT53:AT55"/>
    <mergeCell ref="AU53:AU55"/>
    <mergeCell ref="H28:I28"/>
    <mergeCell ref="J28:K28"/>
    <mergeCell ref="L28:M28"/>
    <mergeCell ref="N28:O28"/>
    <mergeCell ref="P28:Q28"/>
    <mergeCell ref="R28:S28"/>
    <mergeCell ref="T28:U28"/>
    <mergeCell ref="V28:W28"/>
    <mergeCell ref="X28:Y28"/>
    <mergeCell ref="C77:C78"/>
    <mergeCell ref="B77:B78"/>
    <mergeCell ref="A77:A78"/>
    <mergeCell ref="C79:C83"/>
    <mergeCell ref="B79:B83"/>
    <mergeCell ref="A79:A83"/>
    <mergeCell ref="B28:D28"/>
    <mergeCell ref="B29:D29"/>
    <mergeCell ref="F28:G28"/>
    <mergeCell ref="F29:G29"/>
    <mergeCell ref="B31:D31"/>
    <mergeCell ref="B32:D32"/>
    <mergeCell ref="B33:D33"/>
    <mergeCell ref="B34:D34"/>
    <mergeCell ref="C66:C69"/>
    <mergeCell ref="B66:B69"/>
    <mergeCell ref="A66:A69"/>
    <mergeCell ref="C71:C74"/>
    <mergeCell ref="B71:B74"/>
    <mergeCell ref="A71:A74"/>
    <mergeCell ref="B58:E58"/>
    <mergeCell ref="C59:C60"/>
    <mergeCell ref="B59:B60"/>
    <mergeCell ref="AP29:AQ29"/>
    <mergeCell ref="AR29:AS29"/>
    <mergeCell ref="AT29:AU29"/>
    <mergeCell ref="AV29:AW29"/>
    <mergeCell ref="AX29:AY29"/>
    <mergeCell ref="AR28:AS28"/>
    <mergeCell ref="AT28:AU28"/>
    <mergeCell ref="AV28:AW28"/>
    <mergeCell ref="AX28:AY28"/>
    <mergeCell ref="BF29:BG29"/>
    <mergeCell ref="BH29:BI29"/>
    <mergeCell ref="BJ29:BK29"/>
    <mergeCell ref="BL29:BM29"/>
    <mergeCell ref="Z28:AA28"/>
    <mergeCell ref="AB28:AC28"/>
    <mergeCell ref="AD28:AE28"/>
    <mergeCell ref="AF28:AG28"/>
    <mergeCell ref="AH28:AI28"/>
    <mergeCell ref="AJ28:AK28"/>
    <mergeCell ref="AL28:AM28"/>
    <mergeCell ref="AN28:AO28"/>
    <mergeCell ref="AP28:AQ28"/>
    <mergeCell ref="BH28:BI28"/>
    <mergeCell ref="H29:I29"/>
    <mergeCell ref="J29:K29"/>
    <mergeCell ref="L29:M29"/>
    <mergeCell ref="N29:O29"/>
    <mergeCell ref="P29:Q29"/>
    <mergeCell ref="R29:S29"/>
    <mergeCell ref="T29:U29"/>
    <mergeCell ref="V29:W29"/>
    <mergeCell ref="X29:Y29"/>
    <mergeCell ref="Z29:AA29"/>
    <mergeCell ref="AB29:AC29"/>
    <mergeCell ref="AD29:AE29"/>
    <mergeCell ref="AF29:AG29"/>
    <mergeCell ref="AH29:AI29"/>
    <mergeCell ref="AJ29:AK29"/>
    <mergeCell ref="AL29:AM29"/>
    <mergeCell ref="AN29:AO29"/>
    <mergeCell ref="T30:U30"/>
    <mergeCell ref="T32:U32"/>
    <mergeCell ref="N32:O32"/>
    <mergeCell ref="N33:O33"/>
    <mergeCell ref="N30:O30"/>
    <mergeCell ref="T31:U31"/>
    <mergeCell ref="T33:U33"/>
    <mergeCell ref="Z30:AA30"/>
    <mergeCell ref="T34:U34"/>
    <mergeCell ref="H30:I30"/>
    <mergeCell ref="H31:I31"/>
    <mergeCell ref="H32:I32"/>
    <mergeCell ref="H33:I33"/>
    <mergeCell ref="H34:I34"/>
    <mergeCell ref="J30:K30"/>
    <mergeCell ref="J31:K31"/>
    <mergeCell ref="J32:K32"/>
    <mergeCell ref="J33:K33"/>
    <mergeCell ref="J34:K34"/>
    <mergeCell ref="L30:M30"/>
    <mergeCell ref="L31:M31"/>
    <mergeCell ref="L32:M32"/>
    <mergeCell ref="L33:M33"/>
    <mergeCell ref="L34:M34"/>
    <mergeCell ref="N31:O31"/>
    <mergeCell ref="Z31:AA31"/>
    <mergeCell ref="Z32:AA32"/>
    <mergeCell ref="Z33:AA33"/>
    <mergeCell ref="Z34:AA34"/>
    <mergeCell ref="AD30:AE30"/>
    <mergeCell ref="AD31:AE31"/>
    <mergeCell ref="AD32:AE32"/>
    <mergeCell ref="AD33:AE33"/>
    <mergeCell ref="AD34:AE34"/>
    <mergeCell ref="AF30:AG30"/>
    <mergeCell ref="AF31:AG31"/>
    <mergeCell ref="AF32:AG32"/>
    <mergeCell ref="AF33:AG33"/>
    <mergeCell ref="AF34:AG34"/>
    <mergeCell ref="AB30:AC30"/>
    <mergeCell ref="N34:O34"/>
    <mergeCell ref="P30:Q30"/>
    <mergeCell ref="P31:Q31"/>
    <mergeCell ref="P32:Q32"/>
    <mergeCell ref="P33:Q33"/>
    <mergeCell ref="P34:Q34"/>
    <mergeCell ref="V30:W30"/>
    <mergeCell ref="V31:W31"/>
    <mergeCell ref="V32:W32"/>
    <mergeCell ref="V33:W33"/>
    <mergeCell ref="V34:W34"/>
    <mergeCell ref="X30:Y30"/>
    <mergeCell ref="X31:Y31"/>
    <mergeCell ref="X32:Y32"/>
    <mergeCell ref="X33:Y33"/>
    <mergeCell ref="X34:Y34"/>
    <mergeCell ref="R30:S30"/>
    <mergeCell ref="R31:S31"/>
    <mergeCell ref="R32:S32"/>
    <mergeCell ref="R33:S33"/>
    <mergeCell ref="R34:S34"/>
    <mergeCell ref="AL30:AM30"/>
    <mergeCell ref="AL31:AM31"/>
    <mergeCell ref="AL32:AM32"/>
    <mergeCell ref="AL33:AM33"/>
    <mergeCell ref="AL34:AM34"/>
    <mergeCell ref="AN30:AO30"/>
    <mergeCell ref="AN31:AO31"/>
    <mergeCell ref="AN32:AO32"/>
    <mergeCell ref="AN33:AO33"/>
    <mergeCell ref="AN34:AO34"/>
    <mergeCell ref="AH33:AI33"/>
    <mergeCell ref="AH34:AI34"/>
    <mergeCell ref="AJ30:AK30"/>
    <mergeCell ref="AJ31:AK31"/>
    <mergeCell ref="AJ32:AK32"/>
    <mergeCell ref="AJ33:AK33"/>
    <mergeCell ref="AJ34:AK34"/>
    <mergeCell ref="AT30:AU30"/>
    <mergeCell ref="AT31:AU31"/>
    <mergeCell ref="AT32:AU32"/>
    <mergeCell ref="AT33:AU33"/>
    <mergeCell ref="AT34:AU34"/>
    <mergeCell ref="AV30:AW30"/>
    <mergeCell ref="AV31:AW31"/>
    <mergeCell ref="AV32:AW32"/>
    <mergeCell ref="AV33:AW33"/>
    <mergeCell ref="AV34:AW34"/>
    <mergeCell ref="AP33:AQ33"/>
    <mergeCell ref="AP34:AQ34"/>
    <mergeCell ref="AR30:AS30"/>
    <mergeCell ref="AR31:AS31"/>
    <mergeCell ref="AR32:AS32"/>
    <mergeCell ref="AR33:AS33"/>
    <mergeCell ref="AR34:AS34"/>
    <mergeCell ref="AV5:AW5"/>
    <mergeCell ref="AT5:AU5"/>
    <mergeCell ref="AR5:AS5"/>
    <mergeCell ref="AP5:AQ5"/>
    <mergeCell ref="AN5:AO5"/>
    <mergeCell ref="BJ30:BK30"/>
    <mergeCell ref="BJ31:BK31"/>
    <mergeCell ref="BJ32:BK32"/>
    <mergeCell ref="BJ33:BK33"/>
    <mergeCell ref="BJ34:BK34"/>
    <mergeCell ref="BL30:BM30"/>
    <mergeCell ref="BL31:BM31"/>
    <mergeCell ref="BL32:BM32"/>
    <mergeCell ref="BL33:BM33"/>
    <mergeCell ref="BL34:BM34"/>
    <mergeCell ref="BF30:BG30"/>
    <mergeCell ref="BF31:BG31"/>
    <mergeCell ref="BF32:BG32"/>
    <mergeCell ref="BF33:BG33"/>
    <mergeCell ref="BF34:BG34"/>
    <mergeCell ref="BH30:BI30"/>
    <mergeCell ref="BH31:BI31"/>
    <mergeCell ref="BH32:BI32"/>
    <mergeCell ref="BH33:BI33"/>
    <mergeCell ref="BH34:BI34"/>
    <mergeCell ref="BB30:BC30"/>
    <mergeCell ref="BB31:BC31"/>
    <mergeCell ref="BB32:BC32"/>
    <mergeCell ref="BB33:BC33"/>
    <mergeCell ref="BB34:BC34"/>
    <mergeCell ref="BD30:BE30"/>
    <mergeCell ref="BD31:BE31"/>
    <mergeCell ref="BN19:BO19"/>
    <mergeCell ref="BN85:BN86"/>
    <mergeCell ref="BO85:BO86"/>
    <mergeCell ref="BN87:BN90"/>
    <mergeCell ref="BO87:BO90"/>
    <mergeCell ref="BN91:BN92"/>
    <mergeCell ref="BO91:BO92"/>
    <mergeCell ref="BN29:BO29"/>
    <mergeCell ref="BN30:BO30"/>
    <mergeCell ref="BN31:BO31"/>
    <mergeCell ref="BN32:BO32"/>
    <mergeCell ref="BN33:BO33"/>
    <mergeCell ref="BN34:BO34"/>
    <mergeCell ref="BN35:BO35"/>
    <mergeCell ref="BB5:BC5"/>
    <mergeCell ref="AZ5:BA5"/>
    <mergeCell ref="AX5:AY5"/>
    <mergeCell ref="BD32:BE32"/>
    <mergeCell ref="BD33:BE33"/>
    <mergeCell ref="BD34:BE34"/>
    <mergeCell ref="AX30:AY30"/>
    <mergeCell ref="AX31:AY31"/>
    <mergeCell ref="AX32:AY32"/>
    <mergeCell ref="AX33:AY33"/>
    <mergeCell ref="AX34:AY34"/>
    <mergeCell ref="AZ30:BA30"/>
    <mergeCell ref="AZ31:BA31"/>
    <mergeCell ref="AZ32:BA32"/>
    <mergeCell ref="AZ33:BA33"/>
    <mergeCell ref="AZ34:BA34"/>
    <mergeCell ref="BL28:BM28"/>
    <mergeCell ref="BM47:BM49"/>
    <mergeCell ref="BP26:BQ26"/>
    <mergeCell ref="BP27:BQ27"/>
    <mergeCell ref="BP28:BQ28"/>
    <mergeCell ref="BP29:BQ29"/>
    <mergeCell ref="BP30:BQ30"/>
    <mergeCell ref="BP31:BQ31"/>
    <mergeCell ref="BP32:BQ32"/>
    <mergeCell ref="BP33:BQ33"/>
    <mergeCell ref="BP34:BQ34"/>
    <mergeCell ref="BQ47:BQ49"/>
    <mergeCell ref="BP53:BP55"/>
    <mergeCell ref="BQ53:BQ55"/>
    <mergeCell ref="BP56:BP57"/>
    <mergeCell ref="BQ56:BQ57"/>
    <mergeCell ref="BO99:BO100"/>
    <mergeCell ref="BN75:BN76"/>
    <mergeCell ref="BN3:BO3"/>
    <mergeCell ref="BN4:BO4"/>
    <mergeCell ref="BN5:BO5"/>
    <mergeCell ref="BN6:BO6"/>
    <mergeCell ref="BN7:BO7"/>
    <mergeCell ref="BN8:BO8"/>
    <mergeCell ref="BN9:BO9"/>
    <mergeCell ref="BN10:BO10"/>
    <mergeCell ref="BN11:BO11"/>
    <mergeCell ref="BN12:BO12"/>
    <mergeCell ref="BN13:BO13"/>
    <mergeCell ref="BN14:BO14"/>
    <mergeCell ref="BN15:BO15"/>
    <mergeCell ref="BN16:BO16"/>
    <mergeCell ref="BN17:BO17"/>
    <mergeCell ref="BN18:BO18"/>
    <mergeCell ref="BN66:BN69"/>
    <mergeCell ref="BO66:BO69"/>
    <mergeCell ref="BN71:BN74"/>
    <mergeCell ref="BO71:BO74"/>
    <mergeCell ref="BN77:BN78"/>
    <mergeCell ref="BO77:BO78"/>
    <mergeCell ref="BN79:BN83"/>
    <mergeCell ref="BO79:BO83"/>
    <mergeCell ref="BN20:BO20"/>
    <mergeCell ref="BN21:BO21"/>
    <mergeCell ref="BN22:BO22"/>
    <mergeCell ref="BN23:BO23"/>
    <mergeCell ref="BN24:BO24"/>
    <mergeCell ref="BN25:BO25"/>
    <mergeCell ref="BN26:BO26"/>
    <mergeCell ref="BN27:BO27"/>
    <mergeCell ref="BN28:BO28"/>
    <mergeCell ref="BN36:BO36"/>
    <mergeCell ref="BN38:BO38"/>
    <mergeCell ref="BN53:BN55"/>
    <mergeCell ref="BO53:BO55"/>
    <mergeCell ref="BN56:BN57"/>
    <mergeCell ref="BO56:BO57"/>
    <mergeCell ref="BN59:BN60"/>
    <mergeCell ref="BO59:BO60"/>
    <mergeCell ref="BN61:BN65"/>
    <mergeCell ref="BO61:BO65"/>
    <mergeCell ref="BN47:BN49"/>
    <mergeCell ref="BO47:BO49"/>
    <mergeCell ref="BN39:BO39"/>
    <mergeCell ref="BO75:BO76"/>
    <mergeCell ref="BP59:BP60"/>
    <mergeCell ref="BQ59:BQ60"/>
    <mergeCell ref="BP61:BP65"/>
    <mergeCell ref="BQ61:BQ65"/>
    <mergeCell ref="BP66:BP69"/>
    <mergeCell ref="BQ66:BQ69"/>
    <mergeCell ref="BP71:BP74"/>
    <mergeCell ref="BQ71:BQ74"/>
    <mergeCell ref="BP39:BQ39"/>
    <mergeCell ref="BP3:BQ3"/>
    <mergeCell ref="BP4:BQ4"/>
    <mergeCell ref="BP5:BQ5"/>
    <mergeCell ref="BP6:BQ6"/>
    <mergeCell ref="BP7:BQ7"/>
    <mergeCell ref="BP8:BQ8"/>
    <mergeCell ref="BP9:BQ9"/>
    <mergeCell ref="BP10:BQ10"/>
    <mergeCell ref="BP11:BQ11"/>
    <mergeCell ref="BP12:BQ12"/>
    <mergeCell ref="BP13:BQ13"/>
    <mergeCell ref="BP14:BQ14"/>
    <mergeCell ref="BP15:BQ15"/>
    <mergeCell ref="BP16:BQ16"/>
    <mergeCell ref="BP17:BQ17"/>
    <mergeCell ref="BP18:BQ18"/>
    <mergeCell ref="BP19:BQ19"/>
    <mergeCell ref="BP20:BQ20"/>
    <mergeCell ref="BP21:BQ21"/>
    <mergeCell ref="BP22:BQ22"/>
    <mergeCell ref="BP23:BQ23"/>
    <mergeCell ref="BP24:BQ24"/>
    <mergeCell ref="BP25:BQ25"/>
    <mergeCell ref="BP77:BP78"/>
    <mergeCell ref="BQ77:BQ78"/>
    <mergeCell ref="BP79:BP83"/>
    <mergeCell ref="BQ79:BQ83"/>
    <mergeCell ref="BP85:BP86"/>
    <mergeCell ref="BQ85:BQ86"/>
    <mergeCell ref="BP87:BP90"/>
    <mergeCell ref="BQ87:BQ90"/>
    <mergeCell ref="BP91:BP92"/>
    <mergeCell ref="BQ91:BQ92"/>
    <mergeCell ref="BR3:BS3"/>
    <mergeCell ref="BR4:BS4"/>
    <mergeCell ref="BR5:BS5"/>
    <mergeCell ref="BR6:BS6"/>
    <mergeCell ref="BR7:BS7"/>
    <mergeCell ref="BR8:BS8"/>
    <mergeCell ref="BR9:BS9"/>
    <mergeCell ref="BR10:BS10"/>
    <mergeCell ref="BR11:BS11"/>
    <mergeCell ref="BR12:BS12"/>
    <mergeCell ref="BR13:BS13"/>
    <mergeCell ref="BR14:BS14"/>
    <mergeCell ref="BR15:BS15"/>
    <mergeCell ref="BR16:BS16"/>
    <mergeCell ref="BR17:BS17"/>
    <mergeCell ref="BR18:BS18"/>
    <mergeCell ref="BR19:BS19"/>
    <mergeCell ref="BR20:BS20"/>
    <mergeCell ref="BP35:BQ35"/>
    <mergeCell ref="BP36:BQ36"/>
    <mergeCell ref="BP38:BQ38"/>
    <mergeCell ref="BP47:BP49"/>
    <mergeCell ref="BR56:BR57"/>
    <mergeCell ref="BS56:BS57"/>
    <mergeCell ref="BR59:BR60"/>
    <mergeCell ref="BS59:BS60"/>
    <mergeCell ref="BR61:BR65"/>
    <mergeCell ref="BS61:BS65"/>
    <mergeCell ref="BR66:BR69"/>
    <mergeCell ref="BS66:BS69"/>
    <mergeCell ref="BR71:BR74"/>
    <mergeCell ref="BS71:BS74"/>
    <mergeCell ref="BR77:BR78"/>
    <mergeCell ref="BS77:BS78"/>
    <mergeCell ref="BR79:BR83"/>
    <mergeCell ref="BS79:BS83"/>
    <mergeCell ref="BR21:BS21"/>
    <mergeCell ref="BR22:BS22"/>
    <mergeCell ref="BR23:BS23"/>
    <mergeCell ref="BR24:BS24"/>
    <mergeCell ref="BR25:BS25"/>
    <mergeCell ref="BR26:BS26"/>
    <mergeCell ref="BR27:BS27"/>
    <mergeCell ref="BR28:BS28"/>
    <mergeCell ref="BR29:BS29"/>
    <mergeCell ref="BR30:BS30"/>
    <mergeCell ref="BR31:BS31"/>
    <mergeCell ref="BR32:BS32"/>
    <mergeCell ref="BR33:BS33"/>
    <mergeCell ref="BR34:BS34"/>
    <mergeCell ref="BR35:BS35"/>
    <mergeCell ref="BR36:BS36"/>
    <mergeCell ref="BR38:BS38"/>
    <mergeCell ref="BR85:BR86"/>
    <mergeCell ref="BS85:BS86"/>
    <mergeCell ref="BR87:BR90"/>
    <mergeCell ref="BS87:BS90"/>
    <mergeCell ref="BR91:BR92"/>
    <mergeCell ref="BS91:BS92"/>
    <mergeCell ref="BT3:BU3"/>
    <mergeCell ref="BT4:BU4"/>
    <mergeCell ref="BT5:BU5"/>
    <mergeCell ref="BT6:BU6"/>
    <mergeCell ref="BT7:BU7"/>
    <mergeCell ref="BT8:BU8"/>
    <mergeCell ref="BT9:BU9"/>
    <mergeCell ref="BT10:BU10"/>
    <mergeCell ref="BT11:BU11"/>
    <mergeCell ref="BT12:BU12"/>
    <mergeCell ref="BT13:BU13"/>
    <mergeCell ref="BT14:BU14"/>
    <mergeCell ref="BT15:BU15"/>
    <mergeCell ref="BT16:BU16"/>
    <mergeCell ref="BT17:BU17"/>
    <mergeCell ref="BT18:BU18"/>
    <mergeCell ref="BT19:BU19"/>
    <mergeCell ref="BT20:BU20"/>
    <mergeCell ref="BT21:BU21"/>
    <mergeCell ref="BT22:BU22"/>
    <mergeCell ref="BT23:BU23"/>
    <mergeCell ref="BT24:BU24"/>
    <mergeCell ref="BR47:BR49"/>
    <mergeCell ref="BS47:BS49"/>
    <mergeCell ref="BR53:BR55"/>
    <mergeCell ref="BS53:BS55"/>
    <mergeCell ref="BT61:BT65"/>
    <mergeCell ref="BU61:BU65"/>
    <mergeCell ref="BT66:BT69"/>
    <mergeCell ref="BU66:BU69"/>
    <mergeCell ref="BT71:BT74"/>
    <mergeCell ref="BU71:BU74"/>
    <mergeCell ref="BT77:BT78"/>
    <mergeCell ref="BU77:BU78"/>
    <mergeCell ref="BT79:BT83"/>
    <mergeCell ref="BU79:BU83"/>
    <mergeCell ref="BT85:BT86"/>
    <mergeCell ref="BU85:BU86"/>
    <mergeCell ref="BT87:BT90"/>
    <mergeCell ref="BU87:BU90"/>
    <mergeCell ref="BT25:BU25"/>
    <mergeCell ref="BT26:BU26"/>
    <mergeCell ref="BT27:BU27"/>
    <mergeCell ref="BT28:BU28"/>
    <mergeCell ref="BT29:BU29"/>
    <mergeCell ref="BT30:BU30"/>
    <mergeCell ref="BT31:BU31"/>
    <mergeCell ref="BT32:BU32"/>
    <mergeCell ref="BT33:BU33"/>
    <mergeCell ref="BT34:BU34"/>
    <mergeCell ref="BT35:BU35"/>
    <mergeCell ref="BT36:BU36"/>
    <mergeCell ref="BT38:BU38"/>
    <mergeCell ref="BT47:BT49"/>
    <mergeCell ref="BU47:BU49"/>
    <mergeCell ref="BT53:BT55"/>
    <mergeCell ref="BU53:BU55"/>
    <mergeCell ref="BT91:BT92"/>
    <mergeCell ref="BU91:BU92"/>
    <mergeCell ref="BV3:BW3"/>
    <mergeCell ref="BV4:BW4"/>
    <mergeCell ref="BV5:BW5"/>
    <mergeCell ref="BV6:BW6"/>
    <mergeCell ref="BV7:BW7"/>
    <mergeCell ref="BV8:BW8"/>
    <mergeCell ref="BV9:BW9"/>
    <mergeCell ref="BV10:BW10"/>
    <mergeCell ref="BV11:BW11"/>
    <mergeCell ref="BV12:BW12"/>
    <mergeCell ref="BV13:BW13"/>
    <mergeCell ref="BV14:BW14"/>
    <mergeCell ref="BV15:BW15"/>
    <mergeCell ref="BV16:BW16"/>
    <mergeCell ref="BV17:BW17"/>
    <mergeCell ref="BV18:BW18"/>
    <mergeCell ref="BV19:BW19"/>
    <mergeCell ref="BV20:BW20"/>
    <mergeCell ref="BV21:BW21"/>
    <mergeCell ref="BV22:BW22"/>
    <mergeCell ref="BV23:BW23"/>
    <mergeCell ref="BV24:BW24"/>
    <mergeCell ref="BV25:BW25"/>
    <mergeCell ref="BV26:BW26"/>
    <mergeCell ref="BV27:BW27"/>
    <mergeCell ref="BV28:BW28"/>
    <mergeCell ref="BT56:BT57"/>
    <mergeCell ref="BU56:BU57"/>
    <mergeCell ref="BT59:BT60"/>
    <mergeCell ref="BU59:BU60"/>
    <mergeCell ref="BV71:BV74"/>
    <mergeCell ref="BW71:BW74"/>
    <mergeCell ref="BV77:BV78"/>
    <mergeCell ref="BW77:BW78"/>
    <mergeCell ref="BV79:BV83"/>
    <mergeCell ref="BW79:BW83"/>
    <mergeCell ref="BV85:BV86"/>
    <mergeCell ref="BW85:BW86"/>
    <mergeCell ref="BV87:BV90"/>
    <mergeCell ref="BW87:BW90"/>
    <mergeCell ref="BV91:BV92"/>
    <mergeCell ref="BW91:BW92"/>
    <mergeCell ref="BV29:BW29"/>
    <mergeCell ref="BV30:BW30"/>
    <mergeCell ref="BV31:BW31"/>
    <mergeCell ref="BV32:BW32"/>
    <mergeCell ref="BV33:BW33"/>
    <mergeCell ref="BV34:BW34"/>
    <mergeCell ref="BV35:BW35"/>
    <mergeCell ref="BV36:BW36"/>
    <mergeCell ref="BV38:BW38"/>
    <mergeCell ref="BV47:BV49"/>
    <mergeCell ref="BW47:BW49"/>
    <mergeCell ref="BV53:BV55"/>
    <mergeCell ref="BW53:BW55"/>
    <mergeCell ref="BV56:BV57"/>
    <mergeCell ref="BW56:BW57"/>
    <mergeCell ref="BV59:BV60"/>
    <mergeCell ref="BW59:BW60"/>
    <mergeCell ref="BV61:BV65"/>
    <mergeCell ref="BW61:BW65"/>
    <mergeCell ref="BV66:BV69"/>
    <mergeCell ref="BW66:BW69"/>
    <mergeCell ref="BX38:BY38"/>
    <mergeCell ref="BX47:BX49"/>
    <mergeCell ref="BY47:BY49"/>
    <mergeCell ref="BX53:BX55"/>
    <mergeCell ref="BY53:BY55"/>
    <mergeCell ref="BX56:BX57"/>
    <mergeCell ref="BY56:BY57"/>
    <mergeCell ref="BX59:BX60"/>
    <mergeCell ref="BY59:BY60"/>
    <mergeCell ref="BX61:BX65"/>
    <mergeCell ref="BY61:BY65"/>
    <mergeCell ref="BX66:BX69"/>
    <mergeCell ref="BY66:BY69"/>
    <mergeCell ref="BX50:BX52"/>
    <mergeCell ref="BY50:BY52"/>
    <mergeCell ref="BX3:BY3"/>
    <mergeCell ref="BX4:BY4"/>
    <mergeCell ref="BX5:BY5"/>
    <mergeCell ref="BX6:BY6"/>
    <mergeCell ref="BX7:BY7"/>
    <mergeCell ref="BX8:BY8"/>
    <mergeCell ref="BX9:BY9"/>
    <mergeCell ref="BX10:BY10"/>
    <mergeCell ref="BX11:BY11"/>
    <mergeCell ref="BX12:BY12"/>
    <mergeCell ref="BX13:BY13"/>
    <mergeCell ref="BX14:BY14"/>
    <mergeCell ref="BX15:BY15"/>
    <mergeCell ref="BX16:BY16"/>
    <mergeCell ref="BX17:BY17"/>
    <mergeCell ref="BX18:BY18"/>
    <mergeCell ref="BX85:BX86"/>
    <mergeCell ref="BY85:BY86"/>
    <mergeCell ref="BX87:BX90"/>
    <mergeCell ref="BY87:BY90"/>
    <mergeCell ref="BX91:BX92"/>
    <mergeCell ref="BY91:BY92"/>
    <mergeCell ref="BZ3:CA3"/>
    <mergeCell ref="BZ4:CA4"/>
    <mergeCell ref="BZ5:CA5"/>
    <mergeCell ref="BZ6:CA6"/>
    <mergeCell ref="BZ7:CA7"/>
    <mergeCell ref="BZ8:CA8"/>
    <mergeCell ref="BZ9:CA9"/>
    <mergeCell ref="BZ10:CA10"/>
    <mergeCell ref="BZ11:CA11"/>
    <mergeCell ref="BZ12:CA12"/>
    <mergeCell ref="BZ13:CA13"/>
    <mergeCell ref="BZ14:CA14"/>
    <mergeCell ref="BZ15:CA15"/>
    <mergeCell ref="BZ16:CA16"/>
    <mergeCell ref="BZ17:CA17"/>
    <mergeCell ref="BZ18:CA18"/>
    <mergeCell ref="BX33:BY33"/>
    <mergeCell ref="BX34:BY34"/>
    <mergeCell ref="BX35:BY35"/>
    <mergeCell ref="BX20:BY20"/>
    <mergeCell ref="BX21:BY21"/>
    <mergeCell ref="BX22:BY22"/>
    <mergeCell ref="BX23:BY23"/>
    <mergeCell ref="BX24:BY24"/>
    <mergeCell ref="BX25:BY25"/>
    <mergeCell ref="BX26:BY26"/>
    <mergeCell ref="BX27:BY27"/>
    <mergeCell ref="BX28:BY28"/>
    <mergeCell ref="BX29:BY29"/>
    <mergeCell ref="BX30:BY30"/>
    <mergeCell ref="BX31:BY31"/>
    <mergeCell ref="BX19:BY19"/>
    <mergeCell ref="BX71:BX74"/>
    <mergeCell ref="BY71:BY74"/>
    <mergeCell ref="BX77:BX78"/>
    <mergeCell ref="BY77:BY78"/>
    <mergeCell ref="BZ19:CA19"/>
    <mergeCell ref="BZ20:CA20"/>
    <mergeCell ref="BZ21:CA21"/>
    <mergeCell ref="BZ22:CA22"/>
    <mergeCell ref="BZ23:CA23"/>
    <mergeCell ref="BZ24:CA24"/>
    <mergeCell ref="BZ25:CA25"/>
    <mergeCell ref="BZ26:CA26"/>
    <mergeCell ref="BZ27:CA27"/>
    <mergeCell ref="BZ28:CA28"/>
    <mergeCell ref="BZ29:CA29"/>
    <mergeCell ref="BZ30:CA30"/>
    <mergeCell ref="BZ31:CA31"/>
    <mergeCell ref="BZ32:CA32"/>
    <mergeCell ref="BZ33:CA33"/>
    <mergeCell ref="BZ34:CA34"/>
    <mergeCell ref="BZ35:CA35"/>
    <mergeCell ref="BZ53:BZ55"/>
    <mergeCell ref="CA53:CA55"/>
    <mergeCell ref="BZ56:BZ57"/>
    <mergeCell ref="CA56:CA57"/>
    <mergeCell ref="BZ59:BZ60"/>
    <mergeCell ref="CA59:CA60"/>
    <mergeCell ref="CA45:CA46"/>
    <mergeCell ref="BX32:BY32"/>
    <mergeCell ref="BZ61:BZ65"/>
    <mergeCell ref="CA61:CA65"/>
    <mergeCell ref="BZ66:BZ69"/>
    <mergeCell ref="CA66:CA69"/>
    <mergeCell ref="BZ71:BZ74"/>
    <mergeCell ref="CA71:CA74"/>
    <mergeCell ref="BZ77:BZ78"/>
    <mergeCell ref="CA77:CA78"/>
    <mergeCell ref="BZ50:BZ52"/>
    <mergeCell ref="CA50:CA52"/>
    <mergeCell ref="BX36:BY36"/>
    <mergeCell ref="BZ79:BZ83"/>
    <mergeCell ref="CA79:CA83"/>
    <mergeCell ref="BX79:BX83"/>
    <mergeCell ref="BY79:BY83"/>
    <mergeCell ref="BZ85:BZ86"/>
    <mergeCell ref="CA85:CA86"/>
    <mergeCell ref="BZ87:BZ90"/>
    <mergeCell ref="CA87:CA90"/>
    <mergeCell ref="BZ91:BZ92"/>
    <mergeCell ref="CA91:CA92"/>
    <mergeCell ref="CB3:CC3"/>
    <mergeCell ref="CD3:CE3"/>
    <mergeCell ref="CB4:CC4"/>
    <mergeCell ref="CD4:CE4"/>
    <mergeCell ref="CB5:CC5"/>
    <mergeCell ref="CD5:CE5"/>
    <mergeCell ref="CB6:CC6"/>
    <mergeCell ref="CD6:CE6"/>
    <mergeCell ref="CB7:CC7"/>
    <mergeCell ref="CD7:CE7"/>
    <mergeCell ref="CB8:CC8"/>
    <mergeCell ref="CD8:CE8"/>
    <mergeCell ref="CB9:CC9"/>
    <mergeCell ref="CD9:CE9"/>
    <mergeCell ref="CB10:CC10"/>
    <mergeCell ref="CD10:CE10"/>
    <mergeCell ref="CB11:CC11"/>
    <mergeCell ref="CD11:CE11"/>
    <mergeCell ref="CB12:CC12"/>
    <mergeCell ref="CD12:CE12"/>
    <mergeCell ref="BZ36:CA36"/>
    <mergeCell ref="BZ38:CA38"/>
    <mergeCell ref="BZ47:BZ49"/>
    <mergeCell ref="CA47:CA49"/>
    <mergeCell ref="CB13:CC13"/>
    <mergeCell ref="CD13:CE13"/>
    <mergeCell ref="CB14:CC14"/>
    <mergeCell ref="CD14:CE14"/>
    <mergeCell ref="CB15:CC15"/>
    <mergeCell ref="CD15:CE15"/>
    <mergeCell ref="CB16:CC16"/>
    <mergeCell ref="CD16:CE16"/>
    <mergeCell ref="CB17:CC17"/>
    <mergeCell ref="CD17:CE17"/>
    <mergeCell ref="CB18:CC18"/>
    <mergeCell ref="CD18:CE18"/>
    <mergeCell ref="CB19:CC19"/>
    <mergeCell ref="CD19:CE19"/>
    <mergeCell ref="CB20:CC20"/>
    <mergeCell ref="CD20:CE20"/>
    <mergeCell ref="CB21:CC21"/>
    <mergeCell ref="CD21:CE21"/>
    <mergeCell ref="CB22:CC22"/>
    <mergeCell ref="CD22:CE22"/>
    <mergeCell ref="CB23:CC23"/>
    <mergeCell ref="CD23:CE23"/>
    <mergeCell ref="CB24:CC24"/>
    <mergeCell ref="CD24:CE24"/>
    <mergeCell ref="CB25:CC25"/>
    <mergeCell ref="CD25:CE25"/>
    <mergeCell ref="CB26:CC26"/>
    <mergeCell ref="CD26:CE26"/>
    <mergeCell ref="CB27:CC27"/>
    <mergeCell ref="CD27:CE27"/>
    <mergeCell ref="CB28:CC28"/>
    <mergeCell ref="CD28:CE28"/>
    <mergeCell ref="CB29:CC29"/>
    <mergeCell ref="CD29:CE29"/>
    <mergeCell ref="CB30:CC30"/>
    <mergeCell ref="CD30:CE30"/>
    <mergeCell ref="CB31:CC31"/>
    <mergeCell ref="CD31:CE31"/>
    <mergeCell ref="CB32:CC32"/>
    <mergeCell ref="CD32:CE32"/>
    <mergeCell ref="CB33:CC33"/>
    <mergeCell ref="CD33:CE33"/>
    <mergeCell ref="CB34:CC34"/>
    <mergeCell ref="CD34:CE34"/>
    <mergeCell ref="CB35:CC35"/>
    <mergeCell ref="CD35:CE35"/>
    <mergeCell ref="CB36:CC36"/>
    <mergeCell ref="CD36:CE36"/>
    <mergeCell ref="CB38:CC38"/>
    <mergeCell ref="CD38:CE38"/>
    <mergeCell ref="CB47:CB49"/>
    <mergeCell ref="CC47:CC49"/>
    <mergeCell ref="CD47:CD49"/>
    <mergeCell ref="CE47:CE49"/>
    <mergeCell ref="CB79:CB83"/>
    <mergeCell ref="CC79:CC83"/>
    <mergeCell ref="CD79:CD83"/>
    <mergeCell ref="CE79:CE83"/>
    <mergeCell ref="CB85:CB86"/>
    <mergeCell ref="CC85:CC86"/>
    <mergeCell ref="CD85:CD86"/>
    <mergeCell ref="CE85:CE86"/>
    <mergeCell ref="CB87:CB90"/>
    <mergeCell ref="CC87:CC90"/>
    <mergeCell ref="CD87:CD90"/>
    <mergeCell ref="CE87:CE90"/>
    <mergeCell ref="CB53:CB55"/>
    <mergeCell ref="CC53:CC55"/>
    <mergeCell ref="CD53:CD55"/>
    <mergeCell ref="CE53:CE55"/>
    <mergeCell ref="CB56:CB57"/>
    <mergeCell ref="CC56:CC57"/>
    <mergeCell ref="CD56:CD57"/>
    <mergeCell ref="CE56:CE57"/>
    <mergeCell ref="CB59:CB60"/>
    <mergeCell ref="CC59:CC60"/>
    <mergeCell ref="CD59:CD60"/>
    <mergeCell ref="CE59:CE60"/>
    <mergeCell ref="CB61:CB65"/>
    <mergeCell ref="CC61:CC65"/>
    <mergeCell ref="CD61:CD65"/>
    <mergeCell ref="CE61:CE65"/>
    <mergeCell ref="CB66:CB69"/>
    <mergeCell ref="CC66:CC69"/>
    <mergeCell ref="CD66:CD69"/>
    <mergeCell ref="CE66:CE69"/>
    <mergeCell ref="CB91:CB92"/>
    <mergeCell ref="CC91:CC92"/>
    <mergeCell ref="CD91:CD92"/>
    <mergeCell ref="CE91:CE92"/>
    <mergeCell ref="CF3:CG3"/>
    <mergeCell ref="CF4:CG4"/>
    <mergeCell ref="CF5:CG5"/>
    <mergeCell ref="CF6:CG6"/>
    <mergeCell ref="CF7:CG7"/>
    <mergeCell ref="CF8:CG8"/>
    <mergeCell ref="CF9:CG9"/>
    <mergeCell ref="CF10:CG10"/>
    <mergeCell ref="CF11:CG11"/>
    <mergeCell ref="CF12:CG12"/>
    <mergeCell ref="CF13:CG13"/>
    <mergeCell ref="CF14:CG14"/>
    <mergeCell ref="CF15:CG15"/>
    <mergeCell ref="CF16:CG16"/>
    <mergeCell ref="CF17:CG17"/>
    <mergeCell ref="CF18:CG18"/>
    <mergeCell ref="CF19:CG19"/>
    <mergeCell ref="CF20:CG20"/>
    <mergeCell ref="CF21:CG21"/>
    <mergeCell ref="CF22:CG22"/>
    <mergeCell ref="CB71:CB74"/>
    <mergeCell ref="CC71:CC74"/>
    <mergeCell ref="CD71:CD74"/>
    <mergeCell ref="CE71:CE74"/>
    <mergeCell ref="CB77:CB78"/>
    <mergeCell ref="CC77:CC78"/>
    <mergeCell ref="CD77:CD78"/>
    <mergeCell ref="CE77:CE78"/>
    <mergeCell ref="CF23:CG23"/>
    <mergeCell ref="CF24:CG24"/>
    <mergeCell ref="CF25:CG25"/>
    <mergeCell ref="CF26:CG26"/>
    <mergeCell ref="CF27:CG27"/>
    <mergeCell ref="CF28:CG28"/>
    <mergeCell ref="CF29:CG29"/>
    <mergeCell ref="CF30:CG30"/>
    <mergeCell ref="CF31:CG31"/>
    <mergeCell ref="CF32:CG32"/>
    <mergeCell ref="CF33:CG33"/>
    <mergeCell ref="CF34:CG34"/>
    <mergeCell ref="CF35:CG35"/>
    <mergeCell ref="CF36:CG36"/>
    <mergeCell ref="CF38:CG38"/>
    <mergeCell ref="CF47:CF49"/>
    <mergeCell ref="CG47:CG49"/>
    <mergeCell ref="CF45:CF46"/>
    <mergeCell ref="CG45:CG46"/>
    <mergeCell ref="CF59:CF60"/>
    <mergeCell ref="CG59:CG60"/>
    <mergeCell ref="CF61:CF65"/>
    <mergeCell ref="CG61:CG65"/>
    <mergeCell ref="CF66:CF69"/>
    <mergeCell ref="CG66:CG69"/>
    <mergeCell ref="CF71:CF74"/>
    <mergeCell ref="CG71:CG74"/>
    <mergeCell ref="CF77:CF78"/>
    <mergeCell ref="CG77:CG78"/>
    <mergeCell ref="CF79:CF83"/>
    <mergeCell ref="CG79:CG83"/>
    <mergeCell ref="CF85:CF86"/>
    <mergeCell ref="CG85:CG86"/>
    <mergeCell ref="CF75:CF76"/>
    <mergeCell ref="CG75:CG76"/>
    <mergeCell ref="CF87:CF90"/>
    <mergeCell ref="CG87:CG90"/>
    <mergeCell ref="CF91:CF92"/>
    <mergeCell ref="CG91:CG92"/>
    <mergeCell ref="CH3:CI3"/>
    <mergeCell ref="CJ3:CK3"/>
    <mergeCell ref="CL3:CM3"/>
    <mergeCell ref="CH4:CI4"/>
    <mergeCell ref="CJ4:CK4"/>
    <mergeCell ref="CL4:CM4"/>
    <mergeCell ref="CH5:CI5"/>
    <mergeCell ref="CJ5:CK5"/>
    <mergeCell ref="CL5:CM5"/>
    <mergeCell ref="CH6:CI6"/>
    <mergeCell ref="CJ6:CK6"/>
    <mergeCell ref="CL6:CM6"/>
    <mergeCell ref="CH7:CI7"/>
    <mergeCell ref="CJ7:CK7"/>
    <mergeCell ref="CL7:CM7"/>
    <mergeCell ref="CH8:CI8"/>
    <mergeCell ref="CJ8:CK8"/>
    <mergeCell ref="CL8:CM8"/>
    <mergeCell ref="CH9:CI9"/>
    <mergeCell ref="CJ9:CK9"/>
    <mergeCell ref="CL9:CM9"/>
    <mergeCell ref="CH10:CI10"/>
    <mergeCell ref="CJ10:CK10"/>
    <mergeCell ref="CL10:CM10"/>
    <mergeCell ref="CF53:CF55"/>
    <mergeCell ref="CG53:CG55"/>
    <mergeCell ref="CF56:CF57"/>
    <mergeCell ref="CG56:CG57"/>
    <mergeCell ref="CH11:CI11"/>
    <mergeCell ref="CJ11:CK11"/>
    <mergeCell ref="CL11:CM11"/>
    <mergeCell ref="CH12:CI12"/>
    <mergeCell ref="CJ12:CK12"/>
    <mergeCell ref="CL12:CM12"/>
    <mergeCell ref="CH13:CI13"/>
    <mergeCell ref="CJ13:CK13"/>
    <mergeCell ref="CL13:CM13"/>
    <mergeCell ref="CH14:CI14"/>
    <mergeCell ref="CJ14:CK14"/>
    <mergeCell ref="CL14:CM14"/>
    <mergeCell ref="CH15:CI15"/>
    <mergeCell ref="CJ15:CK15"/>
    <mergeCell ref="CL15:CM15"/>
    <mergeCell ref="CH16:CI16"/>
    <mergeCell ref="CJ16:CK16"/>
    <mergeCell ref="CL16:CM16"/>
    <mergeCell ref="CH17:CI17"/>
    <mergeCell ref="CJ17:CK17"/>
    <mergeCell ref="CL17:CM17"/>
    <mergeCell ref="CH18:CI18"/>
    <mergeCell ref="CJ18:CK18"/>
    <mergeCell ref="CL18:CM18"/>
    <mergeCell ref="CH19:CI19"/>
    <mergeCell ref="CJ19:CK19"/>
    <mergeCell ref="CL19:CM19"/>
    <mergeCell ref="CH20:CI20"/>
    <mergeCell ref="CJ20:CK20"/>
    <mergeCell ref="CL20:CM20"/>
    <mergeCell ref="CH21:CI21"/>
    <mergeCell ref="CJ21:CK21"/>
    <mergeCell ref="CL21:CM21"/>
    <mergeCell ref="CH22:CI22"/>
    <mergeCell ref="CJ22:CK22"/>
    <mergeCell ref="CL22:CM22"/>
    <mergeCell ref="CH23:CI23"/>
    <mergeCell ref="CJ23:CK23"/>
    <mergeCell ref="CL23:CM23"/>
    <mergeCell ref="CH24:CI24"/>
    <mergeCell ref="CJ24:CK24"/>
    <mergeCell ref="CL24:CM24"/>
    <mergeCell ref="CH25:CI25"/>
    <mergeCell ref="CJ25:CK25"/>
    <mergeCell ref="CL25:CM25"/>
    <mergeCell ref="CH26:CI26"/>
    <mergeCell ref="CJ26:CK26"/>
    <mergeCell ref="CL26:CM26"/>
    <mergeCell ref="CH27:CI27"/>
    <mergeCell ref="CJ27:CK27"/>
    <mergeCell ref="CL27:CM27"/>
    <mergeCell ref="CH28:CI28"/>
    <mergeCell ref="CJ28:CK28"/>
    <mergeCell ref="CL28:CM28"/>
    <mergeCell ref="CH29:CI29"/>
    <mergeCell ref="CJ29:CK29"/>
    <mergeCell ref="CL29:CM29"/>
    <mergeCell ref="CH30:CI30"/>
    <mergeCell ref="CJ30:CK30"/>
    <mergeCell ref="CL30:CM30"/>
    <mergeCell ref="CH31:CI31"/>
    <mergeCell ref="CJ31:CK31"/>
    <mergeCell ref="CL31:CM31"/>
    <mergeCell ref="CH32:CI32"/>
    <mergeCell ref="CJ32:CK32"/>
    <mergeCell ref="CL32:CM32"/>
    <mergeCell ref="CH33:CI33"/>
    <mergeCell ref="CJ33:CK33"/>
    <mergeCell ref="CL33:CM33"/>
    <mergeCell ref="CH34:CI34"/>
    <mergeCell ref="CJ34:CK34"/>
    <mergeCell ref="CL34:CM34"/>
    <mergeCell ref="CH35:CI35"/>
    <mergeCell ref="CJ35:CK35"/>
    <mergeCell ref="CL35:CM35"/>
    <mergeCell ref="CH36:CI36"/>
    <mergeCell ref="CJ36:CK36"/>
    <mergeCell ref="CL36:CM36"/>
    <mergeCell ref="CH38:CI38"/>
    <mergeCell ref="CJ38:CK38"/>
    <mergeCell ref="CL38:CM38"/>
    <mergeCell ref="CH47:CH49"/>
    <mergeCell ref="CI47:CI49"/>
    <mergeCell ref="CJ47:CJ49"/>
    <mergeCell ref="CK47:CK49"/>
    <mergeCell ref="CL47:CL49"/>
    <mergeCell ref="CM47:CM49"/>
    <mergeCell ref="CH53:CH55"/>
    <mergeCell ref="CI53:CI55"/>
    <mergeCell ref="CJ53:CJ55"/>
    <mergeCell ref="CK53:CK55"/>
    <mergeCell ref="CL53:CL55"/>
    <mergeCell ref="CM53:CM55"/>
    <mergeCell ref="CJ39:CK39"/>
    <mergeCell ref="CL39:CM39"/>
    <mergeCell ref="CI45:CI46"/>
    <mergeCell ref="CJ45:CJ46"/>
    <mergeCell ref="CK45:CK46"/>
    <mergeCell ref="CL45:CL46"/>
    <mergeCell ref="CM45:CM46"/>
    <mergeCell ref="CH45:CH46"/>
    <mergeCell ref="CH56:CH57"/>
    <mergeCell ref="CI56:CI57"/>
    <mergeCell ref="CJ56:CJ57"/>
    <mergeCell ref="CK56:CK57"/>
    <mergeCell ref="CL56:CL57"/>
    <mergeCell ref="CM56:CM57"/>
    <mergeCell ref="CH59:CH60"/>
    <mergeCell ref="CI59:CI60"/>
    <mergeCell ref="CJ59:CJ60"/>
    <mergeCell ref="CK59:CK60"/>
    <mergeCell ref="CL59:CL60"/>
    <mergeCell ref="CM59:CM60"/>
    <mergeCell ref="CH61:CH65"/>
    <mergeCell ref="CI61:CI65"/>
    <mergeCell ref="CJ61:CJ65"/>
    <mergeCell ref="CK61:CK65"/>
    <mergeCell ref="CL61:CL65"/>
    <mergeCell ref="CM61:CM65"/>
    <mergeCell ref="CH66:CH69"/>
    <mergeCell ref="CI66:CI69"/>
    <mergeCell ref="CJ66:CJ69"/>
    <mergeCell ref="CK66:CK69"/>
    <mergeCell ref="CL66:CL69"/>
    <mergeCell ref="CM66:CM69"/>
    <mergeCell ref="CH71:CH74"/>
    <mergeCell ref="CI71:CI74"/>
    <mergeCell ref="CJ71:CJ74"/>
    <mergeCell ref="CK71:CK74"/>
    <mergeCell ref="CL71:CL74"/>
    <mergeCell ref="CM71:CM74"/>
    <mergeCell ref="CH77:CH78"/>
    <mergeCell ref="CI77:CI78"/>
    <mergeCell ref="CJ77:CJ78"/>
    <mergeCell ref="CK77:CK78"/>
    <mergeCell ref="CL77:CL78"/>
    <mergeCell ref="CM77:CM78"/>
    <mergeCell ref="CH75:CH76"/>
    <mergeCell ref="CI75:CI76"/>
    <mergeCell ref="CJ75:CJ76"/>
    <mergeCell ref="CK75:CK76"/>
    <mergeCell ref="CL75:CL76"/>
    <mergeCell ref="CM75:CM76"/>
    <mergeCell ref="CH91:CH92"/>
    <mergeCell ref="CI91:CI92"/>
    <mergeCell ref="CJ91:CJ92"/>
    <mergeCell ref="CK91:CK92"/>
    <mergeCell ref="CL91:CL92"/>
    <mergeCell ref="CM91:CM92"/>
    <mergeCell ref="CL97:CL98"/>
    <mergeCell ref="CM97:CM98"/>
    <mergeCell ref="CH79:CH83"/>
    <mergeCell ref="CI79:CI83"/>
    <mergeCell ref="CJ79:CJ83"/>
    <mergeCell ref="CK79:CK83"/>
    <mergeCell ref="CL79:CL83"/>
    <mergeCell ref="CM79:CM83"/>
    <mergeCell ref="CH85:CH86"/>
    <mergeCell ref="CI85:CI86"/>
    <mergeCell ref="CJ85:CJ86"/>
    <mergeCell ref="CK85:CK86"/>
    <mergeCell ref="CL85:CL86"/>
    <mergeCell ref="CM85:CM86"/>
    <mergeCell ref="CH87:CH90"/>
    <mergeCell ref="CI87:CI90"/>
    <mergeCell ref="CJ87:CJ90"/>
    <mergeCell ref="CK87:CK90"/>
    <mergeCell ref="CL87:CL90"/>
    <mergeCell ref="CM87:CM90"/>
    <mergeCell ref="CN3:CO3"/>
    <mergeCell ref="CP3:CQ3"/>
    <mergeCell ref="CR3:CS3"/>
    <mergeCell ref="CT3:CU3"/>
    <mergeCell ref="CN4:CO4"/>
    <mergeCell ref="CP4:CQ4"/>
    <mergeCell ref="CR4:CS4"/>
    <mergeCell ref="CT4:CU4"/>
    <mergeCell ref="CN5:CO5"/>
    <mergeCell ref="CP5:CQ5"/>
    <mergeCell ref="CR5:CS5"/>
    <mergeCell ref="CT5:CU5"/>
    <mergeCell ref="CN6:CO6"/>
    <mergeCell ref="CP6:CQ6"/>
    <mergeCell ref="CR6:CS6"/>
    <mergeCell ref="CT6:CU6"/>
    <mergeCell ref="CN7:CO7"/>
    <mergeCell ref="CP7:CQ7"/>
    <mergeCell ref="CR7:CS7"/>
    <mergeCell ref="CT7:CU7"/>
    <mergeCell ref="CN8:CO8"/>
    <mergeCell ref="CP8:CQ8"/>
    <mergeCell ref="CR8:CS8"/>
    <mergeCell ref="CT8:CU8"/>
    <mergeCell ref="CN9:CO9"/>
    <mergeCell ref="CP9:CQ9"/>
    <mergeCell ref="CR9:CS9"/>
    <mergeCell ref="CT9:CU9"/>
    <mergeCell ref="CN10:CO10"/>
    <mergeCell ref="CP10:CQ10"/>
    <mergeCell ref="CR10:CS10"/>
    <mergeCell ref="CT10:CU10"/>
    <mergeCell ref="CN11:CO11"/>
    <mergeCell ref="CP11:CQ11"/>
    <mergeCell ref="CR11:CS11"/>
    <mergeCell ref="CT11:CU11"/>
    <mergeCell ref="CN12:CO12"/>
    <mergeCell ref="CP12:CQ12"/>
    <mergeCell ref="CR12:CS12"/>
    <mergeCell ref="CT12:CU12"/>
    <mergeCell ref="CN13:CO13"/>
    <mergeCell ref="CP13:CQ13"/>
    <mergeCell ref="CR13:CS13"/>
    <mergeCell ref="CT13:CU13"/>
    <mergeCell ref="CN14:CO14"/>
    <mergeCell ref="CP14:CQ14"/>
    <mergeCell ref="CR14:CS14"/>
    <mergeCell ref="CT14:CU14"/>
    <mergeCell ref="CN15:CO15"/>
    <mergeCell ref="CP15:CQ15"/>
    <mergeCell ref="CR15:CS15"/>
    <mergeCell ref="CT15:CU15"/>
    <mergeCell ref="CN16:CO16"/>
    <mergeCell ref="CP16:CQ16"/>
    <mergeCell ref="CR16:CS16"/>
    <mergeCell ref="CT16:CU16"/>
    <mergeCell ref="CN17:CO17"/>
    <mergeCell ref="CP17:CQ17"/>
    <mergeCell ref="CR17:CS17"/>
    <mergeCell ref="CT17:CU17"/>
    <mergeCell ref="CN18:CO18"/>
    <mergeCell ref="CP18:CQ18"/>
    <mergeCell ref="CR18:CS18"/>
    <mergeCell ref="CT18:CU18"/>
    <mergeCell ref="CN19:CO19"/>
    <mergeCell ref="CP19:CQ19"/>
    <mergeCell ref="CR19:CS19"/>
    <mergeCell ref="CT19:CU19"/>
    <mergeCell ref="CN20:CO20"/>
    <mergeCell ref="CP20:CQ20"/>
    <mergeCell ref="CR20:CS20"/>
    <mergeCell ref="CT20:CU20"/>
    <mergeCell ref="CN21:CO21"/>
    <mergeCell ref="CP21:CQ21"/>
    <mergeCell ref="CR21:CS21"/>
    <mergeCell ref="CT21:CU21"/>
    <mergeCell ref="CN22:CO22"/>
    <mergeCell ref="CP22:CQ22"/>
    <mergeCell ref="CR22:CS22"/>
    <mergeCell ref="CT22:CU22"/>
    <mergeCell ref="CN23:CO23"/>
    <mergeCell ref="CP23:CQ23"/>
    <mergeCell ref="CR23:CS23"/>
    <mergeCell ref="CT23:CU23"/>
    <mergeCell ref="CN24:CO24"/>
    <mergeCell ref="CP24:CQ24"/>
    <mergeCell ref="CR24:CS24"/>
    <mergeCell ref="CT24:CU24"/>
    <mergeCell ref="CN25:CO25"/>
    <mergeCell ref="CP25:CQ25"/>
    <mergeCell ref="CR25:CS25"/>
    <mergeCell ref="CT25:CU25"/>
    <mergeCell ref="CN26:CO26"/>
    <mergeCell ref="CP26:CQ26"/>
    <mergeCell ref="CR26:CS26"/>
    <mergeCell ref="CT26:CU26"/>
    <mergeCell ref="CN27:CO27"/>
    <mergeCell ref="CP27:CQ27"/>
    <mergeCell ref="CR27:CS27"/>
    <mergeCell ref="CT27:CU27"/>
    <mergeCell ref="CN28:CO28"/>
    <mergeCell ref="CP28:CQ28"/>
    <mergeCell ref="CR28:CS28"/>
    <mergeCell ref="CT28:CU28"/>
    <mergeCell ref="CN29:CO29"/>
    <mergeCell ref="CP29:CQ29"/>
    <mergeCell ref="CR29:CS29"/>
    <mergeCell ref="CT29:CU29"/>
    <mergeCell ref="CN30:CO30"/>
    <mergeCell ref="CP30:CQ30"/>
    <mergeCell ref="CR30:CS30"/>
    <mergeCell ref="CT30:CU30"/>
    <mergeCell ref="CN31:CO31"/>
    <mergeCell ref="CP31:CQ31"/>
    <mergeCell ref="CR31:CS31"/>
    <mergeCell ref="CT31:CU31"/>
    <mergeCell ref="CN32:CO32"/>
    <mergeCell ref="CP32:CQ32"/>
    <mergeCell ref="CR32:CS32"/>
    <mergeCell ref="CT32:CU32"/>
    <mergeCell ref="CN33:CO33"/>
    <mergeCell ref="CP33:CQ33"/>
    <mergeCell ref="CR33:CS33"/>
    <mergeCell ref="CT33:CU33"/>
    <mergeCell ref="CN34:CO34"/>
    <mergeCell ref="CP34:CQ34"/>
    <mergeCell ref="CR34:CS34"/>
    <mergeCell ref="CT34:CU34"/>
    <mergeCell ref="CN35:CO35"/>
    <mergeCell ref="CP35:CQ35"/>
    <mergeCell ref="CR35:CS35"/>
    <mergeCell ref="CT35:CU35"/>
    <mergeCell ref="CN36:CO36"/>
    <mergeCell ref="CP36:CQ36"/>
    <mergeCell ref="CR36:CS36"/>
    <mergeCell ref="CT36:CU36"/>
    <mergeCell ref="CN38:CO38"/>
    <mergeCell ref="CP38:CQ38"/>
    <mergeCell ref="CR38:CS38"/>
    <mergeCell ref="CT38:CU38"/>
    <mergeCell ref="CN37:CO37"/>
    <mergeCell ref="CP37:CQ37"/>
    <mergeCell ref="CR37:CS37"/>
    <mergeCell ref="CT37:CU37"/>
    <mergeCell ref="CN47:CN49"/>
    <mergeCell ref="CO47:CO49"/>
    <mergeCell ref="CP47:CP49"/>
    <mergeCell ref="CQ47:CQ49"/>
    <mergeCell ref="CR47:CR49"/>
    <mergeCell ref="CS47:CS49"/>
    <mergeCell ref="CT47:CT49"/>
    <mergeCell ref="CU47:CU49"/>
    <mergeCell ref="CN53:CN55"/>
    <mergeCell ref="CO53:CO55"/>
    <mergeCell ref="CP53:CP55"/>
    <mergeCell ref="CQ53:CQ55"/>
    <mergeCell ref="CR53:CR55"/>
    <mergeCell ref="CS53:CS55"/>
    <mergeCell ref="CT53:CT55"/>
    <mergeCell ref="CU53:CU55"/>
    <mergeCell ref="CN56:CN57"/>
    <mergeCell ref="CO56:CO57"/>
    <mergeCell ref="CP56:CP57"/>
    <mergeCell ref="CQ56:CQ57"/>
    <mergeCell ref="CR56:CR57"/>
    <mergeCell ref="CS56:CS57"/>
    <mergeCell ref="CT56:CT57"/>
    <mergeCell ref="CU56:CU57"/>
    <mergeCell ref="CS50:CS52"/>
    <mergeCell ref="CT50:CT52"/>
    <mergeCell ref="CU50:CU52"/>
    <mergeCell ref="CN50:CN52"/>
    <mergeCell ref="CO50:CO52"/>
    <mergeCell ref="CP50:CP52"/>
    <mergeCell ref="CQ50:CQ52"/>
    <mergeCell ref="CR50:CR52"/>
    <mergeCell ref="CR79:CR83"/>
    <mergeCell ref="CS79:CS83"/>
    <mergeCell ref="CT79:CT83"/>
    <mergeCell ref="CU79:CU83"/>
    <mergeCell ref="CN59:CN60"/>
    <mergeCell ref="CO59:CO60"/>
    <mergeCell ref="CP59:CP60"/>
    <mergeCell ref="CQ59:CQ60"/>
    <mergeCell ref="CR59:CR60"/>
    <mergeCell ref="CS59:CS60"/>
    <mergeCell ref="CT59:CT60"/>
    <mergeCell ref="CU59:CU60"/>
    <mergeCell ref="CN61:CN65"/>
    <mergeCell ref="CO61:CO65"/>
    <mergeCell ref="CP61:CP65"/>
    <mergeCell ref="CQ61:CQ65"/>
    <mergeCell ref="CR61:CR65"/>
    <mergeCell ref="CS61:CS65"/>
    <mergeCell ref="CT61:CT65"/>
    <mergeCell ref="CU61:CU65"/>
    <mergeCell ref="CN66:CN69"/>
    <mergeCell ref="CO66:CO69"/>
    <mergeCell ref="CP66:CP69"/>
    <mergeCell ref="CQ66:CQ69"/>
    <mergeCell ref="CR66:CR69"/>
    <mergeCell ref="CS66:CS69"/>
    <mergeCell ref="CT66:CT69"/>
    <mergeCell ref="CU66:CU69"/>
    <mergeCell ref="CO75:CO76"/>
    <mergeCell ref="CP75:CP76"/>
    <mergeCell ref="CQ75:CQ76"/>
    <mergeCell ref="CR75:CR76"/>
    <mergeCell ref="CV3:CW3"/>
    <mergeCell ref="CV4:CW4"/>
    <mergeCell ref="CV5:CW5"/>
    <mergeCell ref="CV6:CW6"/>
    <mergeCell ref="CV7:CW7"/>
    <mergeCell ref="CV8:CW8"/>
    <mergeCell ref="CV9:CW9"/>
    <mergeCell ref="CV10:CW10"/>
    <mergeCell ref="CV11:CW11"/>
    <mergeCell ref="CV12:CW12"/>
    <mergeCell ref="CV13:CW13"/>
    <mergeCell ref="CV14:CW14"/>
    <mergeCell ref="CV15:CW15"/>
    <mergeCell ref="CV16:CW16"/>
    <mergeCell ref="CV17:CW17"/>
    <mergeCell ref="CV18:CW18"/>
    <mergeCell ref="CN85:CN86"/>
    <mergeCell ref="CO85:CO86"/>
    <mergeCell ref="CP85:CP86"/>
    <mergeCell ref="CQ85:CQ86"/>
    <mergeCell ref="CR85:CR86"/>
    <mergeCell ref="CS85:CS86"/>
    <mergeCell ref="CT85:CT86"/>
    <mergeCell ref="CU85:CU86"/>
    <mergeCell ref="CN71:CN74"/>
    <mergeCell ref="CO71:CO74"/>
    <mergeCell ref="CP71:CP74"/>
    <mergeCell ref="CQ71:CQ74"/>
    <mergeCell ref="CR71:CR74"/>
    <mergeCell ref="CS71:CS74"/>
    <mergeCell ref="CT71:CT74"/>
    <mergeCell ref="CU71:CU74"/>
    <mergeCell ref="CV19:CW19"/>
    <mergeCell ref="CV20:CW20"/>
    <mergeCell ref="CV21:CW21"/>
    <mergeCell ref="CV22:CW22"/>
    <mergeCell ref="CV23:CW23"/>
    <mergeCell ref="CV24:CW24"/>
    <mergeCell ref="CV25:CW25"/>
    <mergeCell ref="CV26:CW26"/>
    <mergeCell ref="CV27:CW27"/>
    <mergeCell ref="CV28:CW28"/>
    <mergeCell ref="CV29:CW29"/>
    <mergeCell ref="CV30:CW30"/>
    <mergeCell ref="CV31:CW31"/>
    <mergeCell ref="CV32:CW32"/>
    <mergeCell ref="CV33:CW33"/>
    <mergeCell ref="CV34:CW34"/>
    <mergeCell ref="CV35:CW35"/>
    <mergeCell ref="CV36:CW36"/>
    <mergeCell ref="CV38:CW38"/>
    <mergeCell ref="CV47:CV49"/>
    <mergeCell ref="CW47:CW49"/>
    <mergeCell ref="CV53:CV55"/>
    <mergeCell ref="CW53:CW55"/>
    <mergeCell ref="CV56:CV57"/>
    <mergeCell ref="CW56:CW57"/>
    <mergeCell ref="CV59:CV60"/>
    <mergeCell ref="CW59:CW60"/>
    <mergeCell ref="CV61:CV65"/>
    <mergeCell ref="CW61:CW65"/>
    <mergeCell ref="CV66:CV69"/>
    <mergeCell ref="CW66:CW69"/>
    <mergeCell ref="CV71:CV74"/>
    <mergeCell ref="CW71:CW74"/>
    <mergeCell ref="CV77:CV78"/>
    <mergeCell ref="CW77:CW78"/>
    <mergeCell ref="CV37:CW37"/>
    <mergeCell ref="CV50:CV52"/>
    <mergeCell ref="CW50:CW52"/>
    <mergeCell ref="CX3:CY3"/>
    <mergeCell ref="CZ3:DA3"/>
    <mergeCell ref="DB3:DC3"/>
    <mergeCell ref="DD3:DE3"/>
    <mergeCell ref="DF3:DG3"/>
    <mergeCell ref="CX4:CY4"/>
    <mergeCell ref="CZ4:DA4"/>
    <mergeCell ref="DB4:DC4"/>
    <mergeCell ref="DD4:DE4"/>
    <mergeCell ref="DF4:DG4"/>
    <mergeCell ref="CX5:CY5"/>
    <mergeCell ref="CZ5:DA5"/>
    <mergeCell ref="DB5:DC5"/>
    <mergeCell ref="DD5:DE5"/>
    <mergeCell ref="DF5:DG5"/>
    <mergeCell ref="CX6:CY6"/>
    <mergeCell ref="CZ6:DA6"/>
    <mergeCell ref="DB6:DC6"/>
    <mergeCell ref="DD6:DE6"/>
    <mergeCell ref="DF6:DG6"/>
    <mergeCell ref="CX7:CY7"/>
    <mergeCell ref="CZ7:DA7"/>
    <mergeCell ref="DB7:DC7"/>
    <mergeCell ref="DD7:DE7"/>
    <mergeCell ref="DF7:DG7"/>
    <mergeCell ref="CX8:CY8"/>
    <mergeCell ref="CZ8:DA8"/>
    <mergeCell ref="DB8:DC8"/>
    <mergeCell ref="DD8:DE8"/>
    <mergeCell ref="DF8:DG8"/>
    <mergeCell ref="CX9:CY9"/>
    <mergeCell ref="CZ9:DA9"/>
    <mergeCell ref="DB9:DC9"/>
    <mergeCell ref="DD9:DE9"/>
    <mergeCell ref="DF9:DG9"/>
    <mergeCell ref="CX10:CY10"/>
    <mergeCell ref="CZ10:DA10"/>
    <mergeCell ref="DB10:DC10"/>
    <mergeCell ref="DD10:DE10"/>
    <mergeCell ref="DF10:DG10"/>
    <mergeCell ref="CX11:CY11"/>
    <mergeCell ref="CZ11:DA11"/>
    <mergeCell ref="DB11:DC11"/>
    <mergeCell ref="DD11:DE11"/>
    <mergeCell ref="DF11:DG11"/>
    <mergeCell ref="CX12:CY12"/>
    <mergeCell ref="CZ12:DA12"/>
    <mergeCell ref="DB12:DC12"/>
    <mergeCell ref="DD12:DE12"/>
    <mergeCell ref="DF12:DG12"/>
    <mergeCell ref="CX13:CY13"/>
    <mergeCell ref="CZ13:DA13"/>
    <mergeCell ref="DB13:DC13"/>
    <mergeCell ref="DD13:DE13"/>
    <mergeCell ref="DF13:DG13"/>
    <mergeCell ref="CX14:CY14"/>
    <mergeCell ref="CZ14:DA14"/>
    <mergeCell ref="DB14:DC14"/>
    <mergeCell ref="DD14:DE14"/>
    <mergeCell ref="DF14:DG14"/>
    <mergeCell ref="CX15:CY15"/>
    <mergeCell ref="CZ15:DA15"/>
    <mergeCell ref="DB15:DC15"/>
    <mergeCell ref="DD15:DE15"/>
    <mergeCell ref="DF15:DG15"/>
    <mergeCell ref="CX16:CY16"/>
    <mergeCell ref="CZ16:DA16"/>
    <mergeCell ref="DB16:DC16"/>
    <mergeCell ref="DD16:DE16"/>
    <mergeCell ref="DF16:DG16"/>
    <mergeCell ref="CX17:CY17"/>
    <mergeCell ref="CZ17:DA17"/>
    <mergeCell ref="DB17:DC17"/>
    <mergeCell ref="DD17:DE17"/>
    <mergeCell ref="DF17:DG17"/>
    <mergeCell ref="CX18:CY18"/>
    <mergeCell ref="CZ18:DA18"/>
    <mergeCell ref="DB18:DC18"/>
    <mergeCell ref="DD18:DE18"/>
    <mergeCell ref="DF18:DG18"/>
    <mergeCell ref="CX19:CY19"/>
    <mergeCell ref="CZ19:DA19"/>
    <mergeCell ref="DB19:DC19"/>
    <mergeCell ref="DD19:DE19"/>
    <mergeCell ref="DF19:DG19"/>
    <mergeCell ref="CX20:CY20"/>
    <mergeCell ref="CZ20:DA20"/>
    <mergeCell ref="DB20:DC20"/>
    <mergeCell ref="DD20:DE20"/>
    <mergeCell ref="DF20:DG20"/>
    <mergeCell ref="CX21:CY21"/>
    <mergeCell ref="CZ21:DA21"/>
    <mergeCell ref="DB21:DC21"/>
    <mergeCell ref="DD21:DE21"/>
    <mergeCell ref="DF21:DG21"/>
    <mergeCell ref="CX22:CY22"/>
    <mergeCell ref="CZ22:DA22"/>
    <mergeCell ref="DB22:DC22"/>
    <mergeCell ref="DD22:DE22"/>
    <mergeCell ref="DF22:DG22"/>
    <mergeCell ref="CX23:CY23"/>
    <mergeCell ref="CZ23:DA23"/>
    <mergeCell ref="DB23:DC23"/>
    <mergeCell ref="DD23:DE23"/>
    <mergeCell ref="DF23:DG23"/>
    <mergeCell ref="CX24:CY24"/>
    <mergeCell ref="CZ24:DA24"/>
    <mergeCell ref="DB24:DC24"/>
    <mergeCell ref="DD24:DE24"/>
    <mergeCell ref="DF24:DG24"/>
    <mergeCell ref="CX25:CY25"/>
    <mergeCell ref="CZ25:DA25"/>
    <mergeCell ref="DB25:DC25"/>
    <mergeCell ref="DD25:DE25"/>
    <mergeCell ref="DF25:DG25"/>
    <mergeCell ref="CX26:CY26"/>
    <mergeCell ref="CZ26:DA26"/>
    <mergeCell ref="DB26:DC26"/>
    <mergeCell ref="DD26:DE26"/>
    <mergeCell ref="DF26:DG26"/>
    <mergeCell ref="CX27:CY27"/>
    <mergeCell ref="CZ27:DA27"/>
    <mergeCell ref="DB27:DC27"/>
    <mergeCell ref="DD27:DE27"/>
    <mergeCell ref="DF27:DG27"/>
    <mergeCell ref="CX28:CY28"/>
    <mergeCell ref="CZ28:DA28"/>
    <mergeCell ref="DB28:DC28"/>
    <mergeCell ref="DD28:DE28"/>
    <mergeCell ref="DF28:DG28"/>
    <mergeCell ref="CX29:CY29"/>
    <mergeCell ref="CZ29:DA29"/>
    <mergeCell ref="DB29:DC29"/>
    <mergeCell ref="DD29:DE29"/>
    <mergeCell ref="DF29:DG29"/>
    <mergeCell ref="CX30:CY30"/>
    <mergeCell ref="CZ30:DA30"/>
    <mergeCell ref="DB30:DC30"/>
    <mergeCell ref="DD30:DE30"/>
    <mergeCell ref="DF30:DG30"/>
    <mergeCell ref="CX31:CY31"/>
    <mergeCell ref="CZ31:DA31"/>
    <mergeCell ref="DB31:DC31"/>
    <mergeCell ref="DD31:DE31"/>
    <mergeCell ref="DF31:DG31"/>
    <mergeCell ref="CX32:CY32"/>
    <mergeCell ref="CZ32:DA32"/>
    <mergeCell ref="DB32:DC32"/>
    <mergeCell ref="DD32:DE32"/>
    <mergeCell ref="DF32:DG32"/>
    <mergeCell ref="CX33:CY33"/>
    <mergeCell ref="CZ33:DA33"/>
    <mergeCell ref="DB33:DC33"/>
    <mergeCell ref="DD33:DE33"/>
    <mergeCell ref="DF33:DG33"/>
    <mergeCell ref="CX34:CY34"/>
    <mergeCell ref="CZ34:DA34"/>
    <mergeCell ref="DB34:DC34"/>
    <mergeCell ref="DD34:DE34"/>
    <mergeCell ref="DF34:DG34"/>
    <mergeCell ref="CX35:CY35"/>
    <mergeCell ref="CZ35:DA35"/>
    <mergeCell ref="DB35:DC35"/>
    <mergeCell ref="DD35:DE35"/>
    <mergeCell ref="DF35:DG35"/>
    <mergeCell ref="CX36:CY36"/>
    <mergeCell ref="CZ36:DA36"/>
    <mergeCell ref="DB36:DC36"/>
    <mergeCell ref="DD36:DE36"/>
    <mergeCell ref="DF36:DG36"/>
    <mergeCell ref="CX38:CY38"/>
    <mergeCell ref="CZ38:DA38"/>
    <mergeCell ref="DB38:DC38"/>
    <mergeCell ref="DD38:DE38"/>
    <mergeCell ref="DF38:DG38"/>
    <mergeCell ref="CX47:CX49"/>
    <mergeCell ref="CY47:CY49"/>
    <mergeCell ref="CZ47:CZ49"/>
    <mergeCell ref="DA47:DA49"/>
    <mergeCell ref="DB47:DB49"/>
    <mergeCell ref="DC47:DC49"/>
    <mergeCell ref="DD47:DD49"/>
    <mergeCell ref="DE47:DE49"/>
    <mergeCell ref="DF47:DF49"/>
    <mergeCell ref="DG47:DG49"/>
    <mergeCell ref="CX37:CY37"/>
    <mergeCell ref="CZ37:DA37"/>
    <mergeCell ref="DB37:DC37"/>
    <mergeCell ref="DD37:DE37"/>
    <mergeCell ref="DF37:DG37"/>
    <mergeCell ref="CZ39:DA39"/>
    <mergeCell ref="DE45:DE46"/>
    <mergeCell ref="DG59:DG60"/>
    <mergeCell ref="CX61:CX65"/>
    <mergeCell ref="CY61:CY65"/>
    <mergeCell ref="CZ61:CZ65"/>
    <mergeCell ref="DA61:DA65"/>
    <mergeCell ref="DB61:DB65"/>
    <mergeCell ref="DC61:DC65"/>
    <mergeCell ref="DD61:DD65"/>
    <mergeCell ref="DE61:DE65"/>
    <mergeCell ref="DF61:DF65"/>
    <mergeCell ref="DG61:DG65"/>
    <mergeCell ref="CX53:CX55"/>
    <mergeCell ref="CY53:CY55"/>
    <mergeCell ref="CZ53:CZ55"/>
    <mergeCell ref="DA53:DA55"/>
    <mergeCell ref="DB53:DB55"/>
    <mergeCell ref="DC53:DC55"/>
    <mergeCell ref="DD53:DD55"/>
    <mergeCell ref="DE53:DE55"/>
    <mergeCell ref="DF53:DF55"/>
    <mergeCell ref="DG53:DG55"/>
    <mergeCell ref="CX56:CX57"/>
    <mergeCell ref="CY56:CY57"/>
    <mergeCell ref="CZ56:CZ57"/>
    <mergeCell ref="DA56:DA57"/>
    <mergeCell ref="DB56:DB57"/>
    <mergeCell ref="DC56:DC57"/>
    <mergeCell ref="DD56:DD57"/>
    <mergeCell ref="DE56:DE57"/>
    <mergeCell ref="DF56:DF57"/>
    <mergeCell ref="DG56:DG57"/>
    <mergeCell ref="DG79:DG83"/>
    <mergeCell ref="CX66:CX69"/>
    <mergeCell ref="CY66:CY69"/>
    <mergeCell ref="CZ66:CZ69"/>
    <mergeCell ref="DA66:DA69"/>
    <mergeCell ref="DB66:DB69"/>
    <mergeCell ref="DC66:DC69"/>
    <mergeCell ref="DD66:DD69"/>
    <mergeCell ref="DE66:DE69"/>
    <mergeCell ref="DF66:DF69"/>
    <mergeCell ref="DG66:DG69"/>
    <mergeCell ref="CX71:CX74"/>
    <mergeCell ref="CY71:CY74"/>
    <mergeCell ref="CZ71:CZ74"/>
    <mergeCell ref="DA71:DA74"/>
    <mergeCell ref="DB71:DB74"/>
    <mergeCell ref="DC71:DC74"/>
    <mergeCell ref="DD71:DD74"/>
    <mergeCell ref="DE71:DE74"/>
    <mergeCell ref="DF71:DF74"/>
    <mergeCell ref="DG71:DG74"/>
    <mergeCell ref="DE75:DE76"/>
    <mergeCell ref="DF75:DF76"/>
    <mergeCell ref="DG75:DG76"/>
    <mergeCell ref="DG91:DG92"/>
    <mergeCell ref="DE85:DE86"/>
    <mergeCell ref="DF85:DF86"/>
    <mergeCell ref="DG85:DG86"/>
    <mergeCell ref="CX87:CX90"/>
    <mergeCell ref="CY87:CY90"/>
    <mergeCell ref="CZ87:CZ90"/>
    <mergeCell ref="DA87:DA90"/>
    <mergeCell ref="DB87:DB90"/>
    <mergeCell ref="DC87:DC90"/>
    <mergeCell ref="DD87:DD90"/>
    <mergeCell ref="DE87:DE90"/>
    <mergeCell ref="DF87:DF90"/>
    <mergeCell ref="DG87:DG90"/>
    <mergeCell ref="CX77:CX78"/>
    <mergeCell ref="CY77:CY78"/>
    <mergeCell ref="CZ77:CZ78"/>
    <mergeCell ref="DA77:DA78"/>
    <mergeCell ref="DB77:DB78"/>
    <mergeCell ref="DC77:DC78"/>
    <mergeCell ref="DD77:DD78"/>
    <mergeCell ref="DE77:DE78"/>
    <mergeCell ref="DF77:DF78"/>
    <mergeCell ref="DG77:DG78"/>
    <mergeCell ref="CX79:CX83"/>
    <mergeCell ref="CY79:CY83"/>
    <mergeCell ref="CZ79:CZ83"/>
    <mergeCell ref="DA79:DA83"/>
    <mergeCell ref="DB79:DB83"/>
    <mergeCell ref="DC79:DC83"/>
    <mergeCell ref="DD79:DD83"/>
    <mergeCell ref="DE79:DE83"/>
    <mergeCell ref="DC94:DC96"/>
    <mergeCell ref="DD94:DD96"/>
    <mergeCell ref="CN39:CO39"/>
    <mergeCell ref="CP39:CQ39"/>
    <mergeCell ref="CR39:CS39"/>
    <mergeCell ref="CT39:CU39"/>
    <mergeCell ref="CV39:CW39"/>
    <mergeCell ref="CX39:CY39"/>
    <mergeCell ref="CX91:CX92"/>
    <mergeCell ref="CY91:CY92"/>
    <mergeCell ref="CZ91:CZ92"/>
    <mergeCell ref="DA91:DA92"/>
    <mergeCell ref="DB91:DB92"/>
    <mergeCell ref="DC91:DC92"/>
    <mergeCell ref="DD91:DD92"/>
    <mergeCell ref="DE91:DE92"/>
    <mergeCell ref="DF91:DF92"/>
    <mergeCell ref="DF79:DF83"/>
    <mergeCell ref="DE59:DE60"/>
    <mergeCell ref="DF59:DF60"/>
    <mergeCell ref="CN91:CN92"/>
    <mergeCell ref="CO91:CO92"/>
    <mergeCell ref="CP91:CP92"/>
    <mergeCell ref="CQ91:CQ92"/>
    <mergeCell ref="CR91:CR92"/>
    <mergeCell ref="CS91:CS92"/>
    <mergeCell ref="CT91:CT92"/>
    <mergeCell ref="CU91:CU92"/>
    <mergeCell ref="CN77:CN78"/>
    <mergeCell ref="CO77:CO78"/>
    <mergeCell ref="CP77:CP78"/>
    <mergeCell ref="CQ77:CQ78"/>
    <mergeCell ref="N53:N55"/>
    <mergeCell ref="O53:O55"/>
    <mergeCell ref="CX85:CX86"/>
    <mergeCell ref="CY85:CY86"/>
    <mergeCell ref="CZ85:CZ86"/>
    <mergeCell ref="DA85:DA86"/>
    <mergeCell ref="DB85:DB86"/>
    <mergeCell ref="DC85:DC86"/>
    <mergeCell ref="DD85:DD86"/>
    <mergeCell ref="CX59:CX60"/>
    <mergeCell ref="CY59:CY60"/>
    <mergeCell ref="CZ59:CZ60"/>
    <mergeCell ref="DA59:DA60"/>
    <mergeCell ref="DB59:DB60"/>
    <mergeCell ref="DC59:DC60"/>
    <mergeCell ref="DD59:DD60"/>
    <mergeCell ref="CN87:CN90"/>
    <mergeCell ref="CO87:CO90"/>
    <mergeCell ref="CP87:CP90"/>
    <mergeCell ref="CQ87:CQ90"/>
    <mergeCell ref="CR87:CR90"/>
    <mergeCell ref="CS87:CS90"/>
    <mergeCell ref="CT87:CT90"/>
    <mergeCell ref="CU87:CU90"/>
    <mergeCell ref="CR77:CR78"/>
    <mergeCell ref="CS77:CS78"/>
    <mergeCell ref="CT77:CT78"/>
    <mergeCell ref="CU77:CU78"/>
    <mergeCell ref="CN79:CN83"/>
    <mergeCell ref="CO79:CO83"/>
    <mergeCell ref="CP79:CP83"/>
    <mergeCell ref="CQ79:CQ83"/>
    <mergeCell ref="EN37:EO37"/>
    <mergeCell ref="BF37:BG37"/>
    <mergeCell ref="BH37:BI37"/>
    <mergeCell ref="BJ37:BK37"/>
    <mergeCell ref="BL37:BM37"/>
    <mergeCell ref="BN37:BO37"/>
    <mergeCell ref="BP37:BQ37"/>
    <mergeCell ref="BR37:BS37"/>
    <mergeCell ref="BT37:BU37"/>
    <mergeCell ref="BV37:BW37"/>
    <mergeCell ref="BX37:BY37"/>
    <mergeCell ref="BZ37:CA37"/>
    <mergeCell ref="CB37:CC37"/>
    <mergeCell ref="CD37:CE37"/>
    <mergeCell ref="CF37:CG37"/>
    <mergeCell ref="CH37:CI37"/>
    <mergeCell ref="CJ37:CK37"/>
    <mergeCell ref="CL37:CM37"/>
    <mergeCell ref="DR37:DS37"/>
    <mergeCell ref="DT37:DU37"/>
    <mergeCell ref="DV37:DW37"/>
    <mergeCell ref="DX37:DY37"/>
    <mergeCell ref="AH37:AI37"/>
    <mergeCell ref="AJ37:AK37"/>
    <mergeCell ref="AL37:AM37"/>
    <mergeCell ref="AN37:AO37"/>
    <mergeCell ref="AP37:AQ37"/>
    <mergeCell ref="AR37:AS37"/>
    <mergeCell ref="AT37:AU37"/>
    <mergeCell ref="AV37:AW37"/>
    <mergeCell ref="AX37:AY37"/>
    <mergeCell ref="AZ37:BA37"/>
    <mergeCell ref="BB37:BC37"/>
    <mergeCell ref="BD37:BE37"/>
    <mergeCell ref="Z39:AA39"/>
    <mergeCell ref="AB39:AC39"/>
    <mergeCell ref="AD39:AE39"/>
    <mergeCell ref="B45:B46"/>
    <mergeCell ref="C45:C46"/>
    <mergeCell ref="H45:H46"/>
    <mergeCell ref="I45:I46"/>
    <mergeCell ref="J45:J46"/>
    <mergeCell ref="K45:K46"/>
    <mergeCell ref="L45:L46"/>
    <mergeCell ref="M45:M46"/>
    <mergeCell ref="AJ45:AJ46"/>
    <mergeCell ref="AK45:AK46"/>
    <mergeCell ref="AL45:AL46"/>
    <mergeCell ref="AM45:AM46"/>
    <mergeCell ref="AN45:AN46"/>
    <mergeCell ref="AO45:AO46"/>
    <mergeCell ref="AP45:AP46"/>
    <mergeCell ref="AQ45:AQ46"/>
    <mergeCell ref="AR45:AR46"/>
    <mergeCell ref="A45:A46"/>
    <mergeCell ref="P53:P55"/>
    <mergeCell ref="Q53:Q55"/>
    <mergeCell ref="R53:R55"/>
    <mergeCell ref="S53:S55"/>
    <mergeCell ref="T53:T55"/>
    <mergeCell ref="U53:U55"/>
    <mergeCell ref="DH37:DI37"/>
    <mergeCell ref="DJ37:DK37"/>
    <mergeCell ref="DL37:DM37"/>
    <mergeCell ref="DN37:DO37"/>
    <mergeCell ref="DP37:DQ37"/>
    <mergeCell ref="CB39:CC39"/>
    <mergeCell ref="CD39:CE39"/>
    <mergeCell ref="B37:D37"/>
    <mergeCell ref="F37:G37"/>
    <mergeCell ref="H37:I37"/>
    <mergeCell ref="J37:K37"/>
    <mergeCell ref="L37:M37"/>
    <mergeCell ref="N37:O37"/>
    <mergeCell ref="P37:Q37"/>
    <mergeCell ref="R37:S37"/>
    <mergeCell ref="T37:U37"/>
    <mergeCell ref="V37:W37"/>
    <mergeCell ref="DB39:DC39"/>
    <mergeCell ref="CF39:CG39"/>
    <mergeCell ref="CH39:CI39"/>
    <mergeCell ref="H50:H52"/>
    <mergeCell ref="I50:I52"/>
    <mergeCell ref="J50:J52"/>
    <mergeCell ref="K50:K52"/>
    <mergeCell ref="L50:L52"/>
    <mergeCell ref="EF39:EG39"/>
    <mergeCell ref="EH39:EI39"/>
    <mergeCell ref="EJ39:EK39"/>
    <mergeCell ref="BR39:BS39"/>
    <mergeCell ref="BT39:BU39"/>
    <mergeCell ref="BV39:BW39"/>
    <mergeCell ref="BX39:BY39"/>
    <mergeCell ref="BZ39:CA39"/>
    <mergeCell ref="AF39:AG39"/>
    <mergeCell ref="AH39:AI39"/>
    <mergeCell ref="AJ39:AK39"/>
    <mergeCell ref="AL39:AM39"/>
    <mergeCell ref="AN39:AO39"/>
    <mergeCell ref="AP39:AQ39"/>
    <mergeCell ref="AR39:AS39"/>
    <mergeCell ref="AT39:AU39"/>
    <mergeCell ref="AV39:AW39"/>
    <mergeCell ref="AX39:AY39"/>
    <mergeCell ref="AZ39:BA39"/>
    <mergeCell ref="BB39:BC39"/>
    <mergeCell ref="BD39:BE39"/>
    <mergeCell ref="BF39:BG39"/>
    <mergeCell ref="EL39:EM39"/>
    <mergeCell ref="EN39:EO39"/>
    <mergeCell ref="EP39:EQ39"/>
    <mergeCell ref="ER39:ES39"/>
    <mergeCell ref="ET39:EU39"/>
    <mergeCell ref="EV39:EW39"/>
    <mergeCell ref="EX39:EY39"/>
    <mergeCell ref="EZ39:FA39"/>
    <mergeCell ref="C94:C96"/>
    <mergeCell ref="B94:B96"/>
    <mergeCell ref="A94:A96"/>
    <mergeCell ref="C97:C98"/>
    <mergeCell ref="B97:B98"/>
    <mergeCell ref="A97:A98"/>
    <mergeCell ref="BH39:BI39"/>
    <mergeCell ref="BJ39:BK39"/>
    <mergeCell ref="BL39:BM39"/>
    <mergeCell ref="B39:D39"/>
    <mergeCell ref="F39:G39"/>
    <mergeCell ref="H39:I39"/>
    <mergeCell ref="J39:K39"/>
    <mergeCell ref="L39:M39"/>
    <mergeCell ref="N39:O39"/>
    <mergeCell ref="P39:Q39"/>
    <mergeCell ref="R39:S39"/>
    <mergeCell ref="T39:U39"/>
    <mergeCell ref="V39:W39"/>
    <mergeCell ref="X39:Y39"/>
    <mergeCell ref="DD39:DE39"/>
    <mergeCell ref="DF39:DG39"/>
    <mergeCell ref="DH39:DI39"/>
    <mergeCell ref="DJ39:DK39"/>
    <mergeCell ref="F101:F102"/>
    <mergeCell ref="G101:G102"/>
    <mergeCell ref="F103:F107"/>
    <mergeCell ref="G103:G107"/>
    <mergeCell ref="C101:C102"/>
    <mergeCell ref="B101:B102"/>
    <mergeCell ref="A101:A102"/>
    <mergeCell ref="C103:C107"/>
    <mergeCell ref="B103:B107"/>
    <mergeCell ref="A103:A107"/>
    <mergeCell ref="F45:F46"/>
    <mergeCell ref="G45:G46"/>
    <mergeCell ref="B75:B76"/>
    <mergeCell ref="C75:C76"/>
    <mergeCell ref="A75:A76"/>
    <mergeCell ref="A47:A49"/>
    <mergeCell ref="B50:B52"/>
    <mergeCell ref="A50:A52"/>
    <mergeCell ref="C50:C52"/>
    <mergeCell ref="A59:A60"/>
    <mergeCell ref="F59:F60"/>
    <mergeCell ref="G59:G60"/>
    <mergeCell ref="C61:C65"/>
    <mergeCell ref="B61:B65"/>
    <mergeCell ref="A61:A65"/>
    <mergeCell ref="F61:F65"/>
    <mergeCell ref="C99:C100"/>
    <mergeCell ref="B99:B100"/>
    <mergeCell ref="A99:A100"/>
    <mergeCell ref="G61:G65"/>
    <mergeCell ref="F47:F49"/>
    <mergeCell ref="C91:C92"/>
    <mergeCell ref="CV94:CV96"/>
    <mergeCell ref="CW94:CW96"/>
    <mergeCell ref="CX94:CX96"/>
    <mergeCell ref="CY94:CY96"/>
    <mergeCell ref="CZ94:CZ96"/>
    <mergeCell ref="DA94:DA96"/>
    <mergeCell ref="DB94:DB96"/>
    <mergeCell ref="F94:F96"/>
    <mergeCell ref="G94:G96"/>
    <mergeCell ref="F97:F98"/>
    <mergeCell ref="G97:G98"/>
    <mergeCell ref="F99:F100"/>
    <mergeCell ref="G99:G100"/>
    <mergeCell ref="CV79:CV83"/>
    <mergeCell ref="CW79:CW83"/>
    <mergeCell ref="CV85:CV86"/>
    <mergeCell ref="CW85:CW86"/>
    <mergeCell ref="CV87:CV90"/>
    <mergeCell ref="CW87:CW90"/>
    <mergeCell ref="CV91:CV92"/>
    <mergeCell ref="CW91:CW92"/>
    <mergeCell ref="CX99:CX100"/>
    <mergeCell ref="CY99:CY100"/>
    <mergeCell ref="CZ99:CZ100"/>
    <mergeCell ref="DA99:DA100"/>
    <mergeCell ref="DB99:DB100"/>
    <mergeCell ref="BG94:BG96"/>
    <mergeCell ref="BH94:BH96"/>
    <mergeCell ref="BI94:BI96"/>
    <mergeCell ref="BJ94:BJ96"/>
    <mergeCell ref="BK94:BK96"/>
    <mergeCell ref="BL94:BL96"/>
    <mergeCell ref="DO94:DO96"/>
    <mergeCell ref="DP94:DP96"/>
    <mergeCell ref="DQ94:DQ96"/>
    <mergeCell ref="DR94:DR96"/>
    <mergeCell ref="DS94:DS96"/>
    <mergeCell ref="DT94:DT96"/>
    <mergeCell ref="DU94:DU96"/>
    <mergeCell ref="H94:H96"/>
    <mergeCell ref="I94:I96"/>
    <mergeCell ref="J94:J96"/>
    <mergeCell ref="K94:K96"/>
    <mergeCell ref="L94:L96"/>
    <mergeCell ref="M94:M96"/>
    <mergeCell ref="N94:N96"/>
    <mergeCell ref="FA94:FA96"/>
    <mergeCell ref="EN94:EN96"/>
    <mergeCell ref="EO94:EO96"/>
    <mergeCell ref="EP94:EP96"/>
    <mergeCell ref="EQ94:EQ96"/>
    <mergeCell ref="ER94:ER96"/>
    <mergeCell ref="ES94:ES96"/>
    <mergeCell ref="ET94:ET96"/>
    <mergeCell ref="EU94:EU96"/>
    <mergeCell ref="EV94:EV96"/>
    <mergeCell ref="EW94:EW96"/>
    <mergeCell ref="EX94:EX96"/>
    <mergeCell ref="EY94:EY96"/>
    <mergeCell ref="EZ94:EZ96"/>
    <mergeCell ref="CR94:CR96"/>
    <mergeCell ref="CS94:CS96"/>
    <mergeCell ref="CT94:CT96"/>
    <mergeCell ref="CU94:CU96"/>
    <mergeCell ref="EF94:EF96"/>
    <mergeCell ref="EG94:EG96"/>
    <mergeCell ref="EH94:EH96"/>
    <mergeCell ref="EI94:EI96"/>
    <mergeCell ref="EJ94:EJ96"/>
    <mergeCell ref="EK94:EK96"/>
    <mergeCell ref="EL94:EL96"/>
    <mergeCell ref="EM94:EM96"/>
    <mergeCell ref="CD94:CD96"/>
    <mergeCell ref="CE94:CE96"/>
    <mergeCell ref="CF94:CF96"/>
    <mergeCell ref="CG94:CG96"/>
    <mergeCell ref="CH94:CH96"/>
    <mergeCell ref="CI94:CI96"/>
    <mergeCell ref="CJ94:CJ96"/>
    <mergeCell ref="CK94:CK96"/>
    <mergeCell ref="CL94:CL96"/>
    <mergeCell ref="CM94:CM96"/>
    <mergeCell ref="CN94:CN96"/>
    <mergeCell ref="CO94:CO96"/>
    <mergeCell ref="CP94:CP96"/>
    <mergeCell ref="CQ94:CQ96"/>
    <mergeCell ref="DE94:DE96"/>
    <mergeCell ref="DF94:DF96"/>
    <mergeCell ref="DG94:DG96"/>
    <mergeCell ref="DH94:DH96"/>
    <mergeCell ref="DI94:DI96"/>
    <mergeCell ref="DJ94:DJ96"/>
    <mergeCell ref="DK94:DK96"/>
    <mergeCell ref="DL94:DL96"/>
    <mergeCell ref="DM94:DM96"/>
    <mergeCell ref="DN94:DN96"/>
    <mergeCell ref="BM94:BM96"/>
    <mergeCell ref="BN94:BN96"/>
    <mergeCell ref="BO94:BO96"/>
    <mergeCell ref="BP94:BP96"/>
    <mergeCell ref="BQ94:BQ96"/>
    <mergeCell ref="BR94:BR96"/>
    <mergeCell ref="BS94:BS96"/>
    <mergeCell ref="BT94:BT96"/>
    <mergeCell ref="BU94:BU96"/>
    <mergeCell ref="BV94:BV96"/>
    <mergeCell ref="BW94:BW96"/>
    <mergeCell ref="BX94:BX96"/>
    <mergeCell ref="BY94:BY96"/>
    <mergeCell ref="BZ94:BZ96"/>
    <mergeCell ref="CA94:CA96"/>
    <mergeCell ref="CB94:CB96"/>
    <mergeCell ref="CC94:CC96"/>
    <mergeCell ref="O94:O96"/>
    <mergeCell ref="P94:P96"/>
    <mergeCell ref="Q94:Q96"/>
    <mergeCell ref="R94:R96"/>
    <mergeCell ref="S94:S96"/>
    <mergeCell ref="T94:T96"/>
    <mergeCell ref="U94:U96"/>
    <mergeCell ref="V94:V96"/>
    <mergeCell ref="W94:W96"/>
    <mergeCell ref="X94:X96"/>
    <mergeCell ref="Y94:Y96"/>
    <mergeCell ref="Z94:Z96"/>
    <mergeCell ref="AA94:AA96"/>
    <mergeCell ref="AB94:AB96"/>
    <mergeCell ref="AC94:AC96"/>
    <mergeCell ref="AD94:AD96"/>
    <mergeCell ref="AE94:AE96"/>
    <mergeCell ref="AF94:AF96"/>
    <mergeCell ref="AG94:AG96"/>
    <mergeCell ref="AH94:AH96"/>
    <mergeCell ref="AI94:AI96"/>
    <mergeCell ref="AJ94:AJ96"/>
    <mergeCell ref="AK94:AK96"/>
    <mergeCell ref="AL94:AL96"/>
    <mergeCell ref="AM94:AM96"/>
    <mergeCell ref="AN94:AN96"/>
    <mergeCell ref="AO94:AO96"/>
    <mergeCell ref="AP94:AP96"/>
    <mergeCell ref="AQ94:AQ96"/>
    <mergeCell ref="AR94:AR96"/>
    <mergeCell ref="AS94:AS96"/>
    <mergeCell ref="AT94:AT96"/>
    <mergeCell ref="AU94:AU96"/>
    <mergeCell ref="AV94:AV96"/>
    <mergeCell ref="AW94:AW96"/>
    <mergeCell ref="AX94:AX96"/>
    <mergeCell ref="AY94:AY96"/>
    <mergeCell ref="AZ94:AZ96"/>
    <mergeCell ref="BA94:BA96"/>
    <mergeCell ref="BB94:BB96"/>
    <mergeCell ref="BC94:BC96"/>
    <mergeCell ref="BD94:BD96"/>
    <mergeCell ref="BE94:BE96"/>
    <mergeCell ref="BF94:BF96"/>
    <mergeCell ref="H97:H98"/>
    <mergeCell ref="I97:I98"/>
    <mergeCell ref="J97:J98"/>
    <mergeCell ref="K97:K98"/>
    <mergeCell ref="L97:L98"/>
    <mergeCell ref="M97:M98"/>
    <mergeCell ref="N97:N98"/>
    <mergeCell ref="O97:O98"/>
    <mergeCell ref="P97:P98"/>
    <mergeCell ref="Q97:Q98"/>
    <mergeCell ref="R97:R98"/>
    <mergeCell ref="S97:S98"/>
    <mergeCell ref="T97:T98"/>
    <mergeCell ref="U97:U98"/>
    <mergeCell ref="V97:V98"/>
    <mergeCell ref="W97:W98"/>
    <mergeCell ref="X97:X98"/>
    <mergeCell ref="Y97:Y98"/>
    <mergeCell ref="Z97:Z98"/>
    <mergeCell ref="AA97:AA98"/>
    <mergeCell ref="AB97:AB98"/>
    <mergeCell ref="AC97:AC98"/>
    <mergeCell ref="AD97:AD98"/>
    <mergeCell ref="AE97:AE98"/>
    <mergeCell ref="AF97:AF98"/>
    <mergeCell ref="AG97:AG98"/>
    <mergeCell ref="AH97:AH98"/>
    <mergeCell ref="AI97:AI98"/>
    <mergeCell ref="AJ97:AJ98"/>
    <mergeCell ref="AK97:AK98"/>
    <mergeCell ref="AL97:AL98"/>
    <mergeCell ref="AM97:AM98"/>
    <mergeCell ref="AN97:AN98"/>
    <mergeCell ref="AO97:AO98"/>
    <mergeCell ref="AP97:AP98"/>
    <mergeCell ref="AQ97:AQ98"/>
    <mergeCell ref="AR97:AR98"/>
    <mergeCell ref="AS97:AS98"/>
    <mergeCell ref="AT97:AT98"/>
    <mergeCell ref="AU97:AU98"/>
    <mergeCell ref="AV97:AV98"/>
    <mergeCell ref="AW97:AW98"/>
    <mergeCell ref="AX97:AX98"/>
    <mergeCell ref="AY97:AY98"/>
    <mergeCell ref="AZ97:AZ98"/>
    <mergeCell ref="BA97:BA98"/>
    <mergeCell ref="BB97:BB98"/>
    <mergeCell ref="BC97:BC98"/>
    <mergeCell ref="BD97:BD98"/>
    <mergeCell ref="BE97:BE98"/>
    <mergeCell ref="BF97:BF98"/>
    <mergeCell ref="BG97:BG98"/>
    <mergeCell ref="BH97:BH98"/>
    <mergeCell ref="BI97:BI98"/>
    <mergeCell ref="BJ97:BJ98"/>
    <mergeCell ref="BK97:BK98"/>
    <mergeCell ref="BL97:BL98"/>
    <mergeCell ref="BM97:BM98"/>
    <mergeCell ref="BN97:BN98"/>
    <mergeCell ref="BO97:BO98"/>
    <mergeCell ref="BP97:BP98"/>
    <mergeCell ref="BQ97:BQ98"/>
    <mergeCell ref="BR97:BR98"/>
    <mergeCell ref="BS97:BS98"/>
    <mergeCell ref="BT97:BT98"/>
    <mergeCell ref="BU97:BU98"/>
    <mergeCell ref="BV97:BV98"/>
    <mergeCell ref="BW97:BW98"/>
    <mergeCell ref="BX97:BX98"/>
    <mergeCell ref="BY97:BY98"/>
    <mergeCell ref="BZ97:BZ98"/>
    <mergeCell ref="CA97:CA98"/>
    <mergeCell ref="CB97:CB98"/>
    <mergeCell ref="CC97:CC98"/>
    <mergeCell ref="CD97:CD98"/>
    <mergeCell ref="CE97:CE98"/>
    <mergeCell ref="CF97:CF98"/>
    <mergeCell ref="CG97:CG98"/>
    <mergeCell ref="CH97:CH98"/>
    <mergeCell ref="CI97:CI98"/>
    <mergeCell ref="CJ97:CJ98"/>
    <mergeCell ref="CK97:CK98"/>
    <mergeCell ref="CN97:CN98"/>
    <mergeCell ref="CO97:CO98"/>
    <mergeCell ref="CP97:CP98"/>
    <mergeCell ref="CQ97:CQ98"/>
    <mergeCell ref="CR97:CR98"/>
    <mergeCell ref="CS97:CS98"/>
    <mergeCell ref="CT97:CT98"/>
    <mergeCell ref="CU97:CU98"/>
    <mergeCell ref="CV97:CV98"/>
    <mergeCell ref="CW97:CW98"/>
    <mergeCell ref="CX97:CX98"/>
    <mergeCell ref="CY97:CY98"/>
    <mergeCell ref="CZ97:CZ98"/>
    <mergeCell ref="DA97:DA98"/>
    <mergeCell ref="DB97:DB98"/>
    <mergeCell ref="DC97:DC98"/>
    <mergeCell ref="DD97:DD98"/>
    <mergeCell ref="DE97:DE98"/>
    <mergeCell ref="DF97:DF98"/>
    <mergeCell ref="DG97:DG98"/>
    <mergeCell ref="DH97:DH98"/>
    <mergeCell ref="DI97:DI98"/>
    <mergeCell ref="DJ97:DJ98"/>
    <mergeCell ref="DK97:DK98"/>
    <mergeCell ref="DL97:DL98"/>
    <mergeCell ref="DM97:DM98"/>
    <mergeCell ref="DN97:DN98"/>
    <mergeCell ref="DO97:DO98"/>
    <mergeCell ref="DP97:DP98"/>
    <mergeCell ref="DQ97:DQ98"/>
    <mergeCell ref="DR97:DR98"/>
    <mergeCell ref="DS97:DS98"/>
    <mergeCell ref="DT97:DT98"/>
    <mergeCell ref="DU97:DU98"/>
    <mergeCell ref="DV97:DV98"/>
    <mergeCell ref="DW97:DW98"/>
    <mergeCell ref="DX97:DX98"/>
    <mergeCell ref="DY97:DY98"/>
    <mergeCell ref="DZ97:DZ98"/>
    <mergeCell ref="EA97:EA98"/>
    <mergeCell ref="EB97:EB98"/>
    <mergeCell ref="EC97:EC98"/>
    <mergeCell ref="ED97:ED98"/>
    <mergeCell ref="EE97:EE98"/>
    <mergeCell ref="EF97:EF98"/>
    <mergeCell ref="EG97:EG98"/>
    <mergeCell ref="EH97:EH98"/>
    <mergeCell ref="EI97:EI98"/>
    <mergeCell ref="EJ97:EJ98"/>
    <mergeCell ref="EK97:EK98"/>
    <mergeCell ref="EL97:EL98"/>
    <mergeCell ref="EM97:EM98"/>
    <mergeCell ref="EN97:EN98"/>
    <mergeCell ref="EO97:EO98"/>
    <mergeCell ref="EP97:EP98"/>
    <mergeCell ref="EQ97:EQ98"/>
    <mergeCell ref="ER97:ER98"/>
    <mergeCell ref="ES97:ES98"/>
    <mergeCell ref="ET97:ET98"/>
    <mergeCell ref="EU97:EU98"/>
    <mergeCell ref="EV97:EV98"/>
    <mergeCell ref="EW97:EW98"/>
    <mergeCell ref="EX97:EX98"/>
    <mergeCell ref="EY97:EY98"/>
    <mergeCell ref="EZ97:EZ98"/>
    <mergeCell ref="FA97:FA98"/>
    <mergeCell ref="H99:H100"/>
    <mergeCell ref="H101:H102"/>
    <mergeCell ref="AG101:AG102"/>
    <mergeCell ref="AH101:AH102"/>
    <mergeCell ref="AI101:AI102"/>
    <mergeCell ref="AJ101:AJ102"/>
    <mergeCell ref="AK101:AK102"/>
    <mergeCell ref="AL101:AL102"/>
    <mergeCell ref="AM101:AM102"/>
    <mergeCell ref="AN101:AN102"/>
    <mergeCell ref="AO101:AO102"/>
    <mergeCell ref="AP101:AP102"/>
    <mergeCell ref="AQ101:AQ102"/>
    <mergeCell ref="AR101:AR102"/>
    <mergeCell ref="AS101:AS102"/>
    <mergeCell ref="AT101:AT102"/>
    <mergeCell ref="AU101:AU102"/>
    <mergeCell ref="AV101:AV102"/>
    <mergeCell ref="AW101:AW102"/>
    <mergeCell ref="AX101:AX102"/>
    <mergeCell ref="AY101:AY102"/>
    <mergeCell ref="AZ101:AZ102"/>
    <mergeCell ref="BA101:BA102"/>
    <mergeCell ref="BB101:BB102"/>
    <mergeCell ref="BC101:BC102"/>
    <mergeCell ref="H103:H107"/>
    <mergeCell ref="I103:I107"/>
    <mergeCell ref="J103:J107"/>
    <mergeCell ref="K103:K107"/>
    <mergeCell ref="L103:L107"/>
    <mergeCell ref="M103:M107"/>
    <mergeCell ref="N103:N107"/>
    <mergeCell ref="O103:O107"/>
    <mergeCell ref="P103:P107"/>
    <mergeCell ref="Q103:Q107"/>
    <mergeCell ref="R103:R107"/>
    <mergeCell ref="S103:S107"/>
    <mergeCell ref="T103:T107"/>
    <mergeCell ref="U103:U107"/>
    <mergeCell ref="V103:V107"/>
    <mergeCell ref="W103:W107"/>
    <mergeCell ref="X103:X107"/>
    <mergeCell ref="Y103:Y107"/>
    <mergeCell ref="Z103:Z107"/>
    <mergeCell ref="AA103:AA107"/>
    <mergeCell ref="AB103:AB107"/>
    <mergeCell ref="AC103:AC107"/>
    <mergeCell ref="AD103:AD107"/>
    <mergeCell ref="AE103:AE107"/>
    <mergeCell ref="AF103:AF107"/>
    <mergeCell ref="AG103:AG107"/>
    <mergeCell ref="AH103:AH107"/>
    <mergeCell ref="AI103:AI107"/>
    <mergeCell ref="AJ103:AJ107"/>
    <mergeCell ref="AK103:AK107"/>
    <mergeCell ref="AL103:AL107"/>
    <mergeCell ref="AM103:AM107"/>
    <mergeCell ref="AN103:AN107"/>
    <mergeCell ref="AO103:AO107"/>
    <mergeCell ref="AP103:AP107"/>
    <mergeCell ref="AQ103:AQ107"/>
    <mergeCell ref="AR103:AR107"/>
    <mergeCell ref="AS103:AS107"/>
    <mergeCell ref="AT103:AT107"/>
    <mergeCell ref="AU103:AU107"/>
    <mergeCell ref="AV103:AV107"/>
    <mergeCell ref="AW103:AW107"/>
    <mergeCell ref="AX103:AX107"/>
    <mergeCell ref="AY103:AY107"/>
    <mergeCell ref="AZ103:AZ107"/>
    <mergeCell ref="BA103:BA107"/>
    <mergeCell ref="BB103:BB107"/>
    <mergeCell ref="BC103:BC107"/>
    <mergeCell ref="BD103:BD107"/>
    <mergeCell ref="BE103:BE107"/>
    <mergeCell ref="BF103:BF107"/>
    <mergeCell ref="BG103:BG107"/>
    <mergeCell ref="BH103:BH107"/>
    <mergeCell ref="BI103:BI107"/>
    <mergeCell ref="BJ103:BJ107"/>
    <mergeCell ref="BK103:BK107"/>
    <mergeCell ref="BL103:BL107"/>
    <mergeCell ref="BM103:BM107"/>
    <mergeCell ref="BN103:BN107"/>
    <mergeCell ref="BO103:BO107"/>
    <mergeCell ref="BP103:BP107"/>
    <mergeCell ref="BQ103:BQ107"/>
    <mergeCell ref="BR103:BR107"/>
    <mergeCell ref="BS103:BS107"/>
    <mergeCell ref="BT103:BT107"/>
    <mergeCell ref="BU103:BU107"/>
    <mergeCell ref="BV103:BV107"/>
    <mergeCell ref="BW103:BW107"/>
    <mergeCell ref="BX103:BX107"/>
    <mergeCell ref="BY103:BY107"/>
    <mergeCell ref="BZ103:BZ107"/>
    <mergeCell ref="CA103:CA107"/>
    <mergeCell ref="CB103:CB107"/>
    <mergeCell ref="CC103:CC107"/>
    <mergeCell ref="CD103:CD107"/>
    <mergeCell ref="CE103:CE107"/>
    <mergeCell ref="CF103:CF107"/>
    <mergeCell ref="CG103:CG107"/>
    <mergeCell ref="CH103:CH107"/>
    <mergeCell ref="CI103:CI107"/>
    <mergeCell ref="CJ103:CJ107"/>
    <mergeCell ref="CK103:CK107"/>
    <mergeCell ref="CL103:CL107"/>
    <mergeCell ref="CM103:CM107"/>
    <mergeCell ref="CN103:CN107"/>
    <mergeCell ref="CO103:CO107"/>
    <mergeCell ref="CP103:CP107"/>
    <mergeCell ref="CQ103:CQ107"/>
    <mergeCell ref="CR103:CR107"/>
    <mergeCell ref="CS103:CS107"/>
    <mergeCell ref="CT103:CT107"/>
    <mergeCell ref="CU103:CU107"/>
    <mergeCell ref="CV103:CV107"/>
    <mergeCell ref="CW103:CW107"/>
    <mergeCell ref="CX103:CX107"/>
    <mergeCell ref="CY103:CY107"/>
    <mergeCell ref="CZ103:CZ107"/>
    <mergeCell ref="DA103:DA107"/>
    <mergeCell ref="DB103:DB107"/>
    <mergeCell ref="DC103:DC107"/>
    <mergeCell ref="DD103:DD107"/>
    <mergeCell ref="DE103:DE107"/>
    <mergeCell ref="DF103:DF107"/>
    <mergeCell ref="DG103:DG107"/>
    <mergeCell ref="DH103:DH107"/>
    <mergeCell ref="DI103:DI107"/>
    <mergeCell ref="DJ103:DJ107"/>
    <mergeCell ref="DK103:DK107"/>
    <mergeCell ref="DL103:DL107"/>
    <mergeCell ref="DM103:DM107"/>
    <mergeCell ref="DN103:DN107"/>
    <mergeCell ref="DO103:DO107"/>
    <mergeCell ref="DP103:DP107"/>
    <mergeCell ref="DQ103:DQ107"/>
    <mergeCell ref="DR103:DR107"/>
    <mergeCell ref="DS103:DS107"/>
    <mergeCell ref="DT103:DT107"/>
    <mergeCell ref="DU103:DU107"/>
    <mergeCell ref="DV103:DV107"/>
    <mergeCell ref="DW103:DW107"/>
    <mergeCell ref="DX103:DX107"/>
    <mergeCell ref="DY103:DY107"/>
    <mergeCell ref="DZ103:DZ107"/>
    <mergeCell ref="EA103:EA107"/>
    <mergeCell ref="EB103:EB107"/>
    <mergeCell ref="EC103:EC107"/>
    <mergeCell ref="ED103:ED107"/>
    <mergeCell ref="EE103:EE107"/>
    <mergeCell ref="EF103:EF107"/>
    <mergeCell ref="EG103:EG107"/>
    <mergeCell ref="EH103:EH107"/>
    <mergeCell ref="EI103:EI107"/>
    <mergeCell ref="EJ103:EJ107"/>
    <mergeCell ref="EK103:EK107"/>
    <mergeCell ref="EL103:EL107"/>
    <mergeCell ref="EM103:EM107"/>
    <mergeCell ref="EN103:EN107"/>
    <mergeCell ref="EO103:EO107"/>
    <mergeCell ref="EP103:EP107"/>
    <mergeCell ref="EQ103:EQ107"/>
    <mergeCell ref="ER103:ER107"/>
    <mergeCell ref="ES103:ES107"/>
    <mergeCell ref="ET103:ET107"/>
    <mergeCell ref="EU103:EU107"/>
    <mergeCell ref="I101:I102"/>
    <mergeCell ref="J101:J102"/>
    <mergeCell ref="K101:K102"/>
    <mergeCell ref="L101:L102"/>
    <mergeCell ref="M101:M102"/>
    <mergeCell ref="N101:N102"/>
    <mergeCell ref="O101:O102"/>
    <mergeCell ref="P101:P102"/>
    <mergeCell ref="Q101:Q102"/>
    <mergeCell ref="R101:R102"/>
    <mergeCell ref="S101:S102"/>
    <mergeCell ref="T101:T102"/>
    <mergeCell ref="U101:U102"/>
    <mergeCell ref="V101:V102"/>
    <mergeCell ref="W101:W102"/>
    <mergeCell ref="X101:X102"/>
    <mergeCell ref="Y101:Y102"/>
    <mergeCell ref="Z101:Z102"/>
    <mergeCell ref="AA101:AA102"/>
    <mergeCell ref="AB101:AB102"/>
    <mergeCell ref="AC101:AC102"/>
    <mergeCell ref="AD101:AD102"/>
    <mergeCell ref="AE101:AE102"/>
    <mergeCell ref="AF101:AF102"/>
    <mergeCell ref="BD101:BD102"/>
    <mergeCell ref="BE101:BE102"/>
    <mergeCell ref="BF101:BF102"/>
    <mergeCell ref="BG101:BG102"/>
    <mergeCell ref="BH101:BH102"/>
    <mergeCell ref="BI101:BI102"/>
    <mergeCell ref="BJ101:BJ102"/>
    <mergeCell ref="BK101:BK102"/>
    <mergeCell ref="BL101:BL102"/>
    <mergeCell ref="BM101:BM102"/>
    <mergeCell ref="BN101:BN102"/>
    <mergeCell ref="BO101:BO102"/>
    <mergeCell ref="BP101:BP102"/>
    <mergeCell ref="BQ101:BQ102"/>
    <mergeCell ref="BR101:BR102"/>
    <mergeCell ref="BS101:BS102"/>
    <mergeCell ref="BT101:BT102"/>
    <mergeCell ref="BU101:BU102"/>
    <mergeCell ref="BV101:BV102"/>
    <mergeCell ref="BW101:BW102"/>
    <mergeCell ref="BX101:BX102"/>
    <mergeCell ref="BY101:BY102"/>
    <mergeCell ref="BZ101:BZ102"/>
    <mergeCell ref="CA101:CA102"/>
    <mergeCell ref="CB101:CB102"/>
    <mergeCell ref="CC101:CC102"/>
    <mergeCell ref="CD101:CD102"/>
    <mergeCell ref="CE101:CE102"/>
    <mergeCell ref="CF101:CF102"/>
    <mergeCell ref="CG101:CG102"/>
    <mergeCell ref="CH101:CH102"/>
    <mergeCell ref="CI101:CI102"/>
    <mergeCell ref="CJ101:CJ102"/>
    <mergeCell ref="CK101:CK102"/>
    <mergeCell ref="CL101:CL102"/>
    <mergeCell ref="CM101:CM102"/>
    <mergeCell ref="CN101:CN102"/>
    <mergeCell ref="CO101:CO102"/>
    <mergeCell ref="CP101:CP102"/>
    <mergeCell ref="CQ101:CQ102"/>
    <mergeCell ref="CR101:CR102"/>
    <mergeCell ref="CS101:CS102"/>
    <mergeCell ref="CT101:CT102"/>
    <mergeCell ref="CU101:CU102"/>
    <mergeCell ref="CV101:CV102"/>
    <mergeCell ref="CW101:CW102"/>
    <mergeCell ref="CX101:CX102"/>
    <mergeCell ref="CY101:CY102"/>
    <mergeCell ref="CZ101:CZ102"/>
    <mergeCell ref="DA101:DA102"/>
    <mergeCell ref="DB101:DB102"/>
    <mergeCell ref="DC101:DC102"/>
    <mergeCell ref="DD101:DD102"/>
    <mergeCell ref="DE101:DE102"/>
    <mergeCell ref="DF101:DF102"/>
    <mergeCell ref="DG101:DG102"/>
    <mergeCell ref="DH101:DH102"/>
    <mergeCell ref="DI101:DI102"/>
    <mergeCell ref="DJ101:DJ102"/>
    <mergeCell ref="DK101:DK102"/>
    <mergeCell ref="DL101:DL102"/>
    <mergeCell ref="DM101:DM102"/>
    <mergeCell ref="DN101:DN102"/>
    <mergeCell ref="DO101:DO102"/>
    <mergeCell ref="DP101:DP102"/>
    <mergeCell ref="DQ101:DQ102"/>
    <mergeCell ref="DR101:DR102"/>
    <mergeCell ref="DS101:DS102"/>
    <mergeCell ref="DT101:DT102"/>
    <mergeCell ref="DU101:DU102"/>
    <mergeCell ref="DV101:DV102"/>
    <mergeCell ref="DW101:DW102"/>
    <mergeCell ref="DX101:DX102"/>
    <mergeCell ref="DY101:DY102"/>
    <mergeCell ref="DZ101:DZ102"/>
    <mergeCell ref="EA101:EA102"/>
    <mergeCell ref="EB101:EB102"/>
    <mergeCell ref="EC101:EC102"/>
    <mergeCell ref="ED101:ED102"/>
    <mergeCell ref="EE101:EE102"/>
    <mergeCell ref="EF101:EF102"/>
    <mergeCell ref="EG101:EG102"/>
    <mergeCell ref="EH101:EH102"/>
    <mergeCell ref="EI101:EI102"/>
    <mergeCell ref="EJ101:EJ102"/>
    <mergeCell ref="EK101:EK102"/>
    <mergeCell ref="EL101:EL102"/>
    <mergeCell ref="EM101:EM102"/>
    <mergeCell ref="EN101:EN102"/>
    <mergeCell ref="EO101:EO102"/>
    <mergeCell ref="EP101:EP102"/>
    <mergeCell ref="EQ101:EQ102"/>
    <mergeCell ref="ER101:ER102"/>
    <mergeCell ref="ES101:ES102"/>
    <mergeCell ref="ET101:ET102"/>
    <mergeCell ref="EU101:EU102"/>
    <mergeCell ref="EV101:EV102"/>
    <mergeCell ref="EW101:EW102"/>
    <mergeCell ref="EX101:EX102"/>
    <mergeCell ref="EY101:EY102"/>
    <mergeCell ref="EZ101:EZ102"/>
    <mergeCell ref="FA101:FA102"/>
    <mergeCell ref="I99:I100"/>
    <mergeCell ref="J99:J100"/>
    <mergeCell ref="K99:K100"/>
    <mergeCell ref="L99:L100"/>
    <mergeCell ref="M99:M100"/>
    <mergeCell ref="N99:N100"/>
    <mergeCell ref="O99:O100"/>
    <mergeCell ref="P99:P100"/>
    <mergeCell ref="Q99:Q100"/>
    <mergeCell ref="R99:R100"/>
    <mergeCell ref="S99:S100"/>
    <mergeCell ref="T99:T100"/>
    <mergeCell ref="U99:U100"/>
    <mergeCell ref="V99:V100"/>
    <mergeCell ref="W99:W100"/>
    <mergeCell ref="X99:X100"/>
    <mergeCell ref="Y99:Y100"/>
    <mergeCell ref="Z99:Z100"/>
    <mergeCell ref="AA99:AA100"/>
    <mergeCell ref="AB99:AB100"/>
    <mergeCell ref="AC99:AC100"/>
    <mergeCell ref="AD99:AD100"/>
    <mergeCell ref="AE99:AE100"/>
    <mergeCell ref="AF99:AF100"/>
    <mergeCell ref="AG99:AG100"/>
    <mergeCell ref="AH99:AH100"/>
    <mergeCell ref="AI99:AI100"/>
    <mergeCell ref="AJ99:AJ100"/>
    <mergeCell ref="AK99:AK100"/>
    <mergeCell ref="AL99:AL100"/>
    <mergeCell ref="AM99:AM100"/>
    <mergeCell ref="AN99:AN100"/>
    <mergeCell ref="AO99:AO100"/>
    <mergeCell ref="AP99:AP100"/>
    <mergeCell ref="AQ99:AQ100"/>
    <mergeCell ref="AR99:AR100"/>
    <mergeCell ref="AS99:AS100"/>
    <mergeCell ref="AT99:AT100"/>
    <mergeCell ref="AU99:AU100"/>
    <mergeCell ref="AV99:AV100"/>
    <mergeCell ref="AW99:AW100"/>
    <mergeCell ref="AX99:AX100"/>
    <mergeCell ref="AY99:AY100"/>
    <mergeCell ref="AZ99:AZ100"/>
    <mergeCell ref="BA99:BA100"/>
    <mergeCell ref="BB99:BB100"/>
    <mergeCell ref="BC99:BC100"/>
    <mergeCell ref="BD99:BD100"/>
    <mergeCell ref="BE99:BE100"/>
    <mergeCell ref="BF99:BF100"/>
    <mergeCell ref="BG99:BG100"/>
    <mergeCell ref="BH99:BH100"/>
    <mergeCell ref="BI99:BI100"/>
    <mergeCell ref="BJ99:BJ100"/>
    <mergeCell ref="BK99:BK100"/>
    <mergeCell ref="BL99:BL100"/>
    <mergeCell ref="BM99:BM100"/>
    <mergeCell ref="BN99:BN100"/>
    <mergeCell ref="BP99:BP100"/>
    <mergeCell ref="BQ99:BQ100"/>
    <mergeCell ref="BR99:BR100"/>
    <mergeCell ref="BS99:BS100"/>
    <mergeCell ref="BT99:BT100"/>
    <mergeCell ref="BU99:BU100"/>
    <mergeCell ref="BV99:BV100"/>
    <mergeCell ref="BW99:BW100"/>
    <mergeCell ref="BX99:BX100"/>
    <mergeCell ref="BY99:BY100"/>
    <mergeCell ref="EB99:EB100"/>
    <mergeCell ref="EC99:EC100"/>
    <mergeCell ref="DK99:DK100"/>
    <mergeCell ref="DL99:DL100"/>
    <mergeCell ref="BZ99:BZ100"/>
    <mergeCell ref="CA99:CA100"/>
    <mergeCell ref="CB99:CB100"/>
    <mergeCell ref="CC99:CC100"/>
    <mergeCell ref="CD99:CD100"/>
    <mergeCell ref="CE99:CE100"/>
    <mergeCell ref="CF99:CF100"/>
    <mergeCell ref="CG99:CG100"/>
    <mergeCell ref="CH99:CH100"/>
    <mergeCell ref="CI99:CI100"/>
    <mergeCell ref="CJ99:CJ100"/>
    <mergeCell ref="CK99:CK100"/>
    <mergeCell ref="CL99:CL100"/>
    <mergeCell ref="CM99:CM100"/>
    <mergeCell ref="CN99:CN100"/>
    <mergeCell ref="CO99:CO100"/>
    <mergeCell ref="CP99:CP100"/>
    <mergeCell ref="AQ50:AQ52"/>
    <mergeCell ref="AR50:AR52"/>
    <mergeCell ref="AS50:AS52"/>
    <mergeCell ref="AT50:AT52"/>
    <mergeCell ref="AU50:AU52"/>
    <mergeCell ref="AV50:AV52"/>
    <mergeCell ref="AW50:AW52"/>
    <mergeCell ref="AX50:AX52"/>
    <mergeCell ref="ED99:ED100"/>
    <mergeCell ref="EE99:EE100"/>
    <mergeCell ref="EF99:EF100"/>
    <mergeCell ref="EG99:EG100"/>
    <mergeCell ref="EH99:EH100"/>
    <mergeCell ref="EI99:EI100"/>
    <mergeCell ref="EJ99:EJ100"/>
    <mergeCell ref="EK99:EK100"/>
    <mergeCell ref="EL99:EL100"/>
    <mergeCell ref="CQ99:CQ100"/>
    <mergeCell ref="CR99:CR100"/>
    <mergeCell ref="CS99:CS100"/>
    <mergeCell ref="CT99:CT100"/>
    <mergeCell ref="CU99:CU100"/>
    <mergeCell ref="CV99:CV100"/>
    <mergeCell ref="CW99:CW100"/>
    <mergeCell ref="DC99:DC100"/>
    <mergeCell ref="DD99:DD100"/>
    <mergeCell ref="DE99:DE100"/>
    <mergeCell ref="DF99:DF100"/>
    <mergeCell ref="DG99:DG100"/>
    <mergeCell ref="DH99:DH100"/>
    <mergeCell ref="DI99:DI100"/>
    <mergeCell ref="DJ99:DJ100"/>
    <mergeCell ref="M50:M52"/>
    <mergeCell ref="N50:N52"/>
    <mergeCell ref="O50:O52"/>
    <mergeCell ref="P50:P52"/>
    <mergeCell ref="Q50:Q52"/>
    <mergeCell ref="R50:R52"/>
    <mergeCell ref="S50:S52"/>
    <mergeCell ref="T50:T52"/>
    <mergeCell ref="U50:U52"/>
    <mergeCell ref="V50:V52"/>
    <mergeCell ref="W50:W52"/>
    <mergeCell ref="X50:X52"/>
    <mergeCell ref="Y50:Y52"/>
    <mergeCell ref="Z50:Z52"/>
    <mergeCell ref="AA50:AA52"/>
    <mergeCell ref="AB50:AB52"/>
    <mergeCell ref="AC50:AC52"/>
    <mergeCell ref="AY50:AY52"/>
    <mergeCell ref="AZ50:AZ52"/>
    <mergeCell ref="BA50:BA52"/>
    <mergeCell ref="BB50:BB52"/>
    <mergeCell ref="BC50:BC52"/>
    <mergeCell ref="BD50:BD52"/>
    <mergeCell ref="BE50:BE52"/>
    <mergeCell ref="BF50:BF52"/>
    <mergeCell ref="BG50:BG52"/>
    <mergeCell ref="BH50:BH52"/>
    <mergeCell ref="BI50:BI52"/>
    <mergeCell ref="BJ50:BJ52"/>
    <mergeCell ref="BK50:BK52"/>
    <mergeCell ref="BL50:BL52"/>
    <mergeCell ref="BM50:BM52"/>
    <mergeCell ref="BN50:BN52"/>
    <mergeCell ref="BO50:BO52"/>
    <mergeCell ref="BP50:BP52"/>
    <mergeCell ref="BQ50:BQ52"/>
    <mergeCell ref="BR50:BR52"/>
    <mergeCell ref="BS50:BS52"/>
    <mergeCell ref="BT50:BT52"/>
    <mergeCell ref="BU50:BU52"/>
    <mergeCell ref="BV50:BV52"/>
    <mergeCell ref="BW50:BW52"/>
    <mergeCell ref="CB50:CB52"/>
    <mergeCell ref="CF50:CF52"/>
    <mergeCell ref="CG50:CG52"/>
    <mergeCell ref="CH50:CH52"/>
    <mergeCell ref="CI50:CI52"/>
    <mergeCell ref="CJ50:CJ52"/>
    <mergeCell ref="CK50:CK52"/>
    <mergeCell ref="CL50:CL52"/>
    <mergeCell ref="CM50:CM52"/>
    <mergeCell ref="CC50:CC52"/>
    <mergeCell ref="CD50:CD52"/>
    <mergeCell ref="CE50:CE52"/>
    <mergeCell ref="CX50:CX52"/>
    <mergeCell ref="CY50:CY52"/>
    <mergeCell ref="CZ50:CZ52"/>
    <mergeCell ref="DA50:DA52"/>
    <mergeCell ref="DB50:DB52"/>
    <mergeCell ref="DC50:DC52"/>
    <mergeCell ref="DD50:DD52"/>
    <mergeCell ref="DE50:DE52"/>
    <mergeCell ref="DF50:DF52"/>
    <mergeCell ref="DG50:DG52"/>
    <mergeCell ref="DH50:DH52"/>
    <mergeCell ref="DI50:DI52"/>
    <mergeCell ref="DJ50:DJ52"/>
    <mergeCell ref="DK50:DK52"/>
    <mergeCell ref="DL50:DL52"/>
    <mergeCell ref="DM50:DM52"/>
    <mergeCell ref="DN50:DN52"/>
    <mergeCell ref="DO50:DO52"/>
    <mergeCell ref="DP50:DP52"/>
    <mergeCell ref="DQ50:DQ52"/>
    <mergeCell ref="DR50:DR52"/>
    <mergeCell ref="DS50:DS52"/>
    <mergeCell ref="DT50:DT52"/>
    <mergeCell ref="DU50:DU52"/>
    <mergeCell ref="DV50:DV52"/>
    <mergeCell ref="DW50:DW52"/>
    <mergeCell ref="DX50:DX52"/>
    <mergeCell ref="DY50:DY52"/>
    <mergeCell ref="DZ50:DZ52"/>
    <mergeCell ref="EA50:EA52"/>
    <mergeCell ref="EB50:EB52"/>
    <mergeCell ref="EC50:EC52"/>
    <mergeCell ref="ED50:ED52"/>
    <mergeCell ref="EE50:EE52"/>
    <mergeCell ref="EQ50:EQ52"/>
    <mergeCell ref="ER50:ER52"/>
    <mergeCell ref="ES50:ES52"/>
    <mergeCell ref="ET50:ET52"/>
    <mergeCell ref="FA45:FA46"/>
    <mergeCell ref="ER45:ER46"/>
    <mergeCell ref="ES45:ES46"/>
    <mergeCell ref="ET45:ET46"/>
    <mergeCell ref="EU45:EU46"/>
    <mergeCell ref="EV45:EV46"/>
    <mergeCell ref="EW45:EW46"/>
    <mergeCell ref="EX45:EX46"/>
    <mergeCell ref="EY45:EY46"/>
    <mergeCell ref="EZ45:EZ46"/>
    <mergeCell ref="N45:N46"/>
    <mergeCell ref="O45:O46"/>
    <mergeCell ref="P45:P46"/>
    <mergeCell ref="Q45:Q46"/>
    <mergeCell ref="R45:R46"/>
    <mergeCell ref="S45:S46"/>
    <mergeCell ref="T45:T46"/>
    <mergeCell ref="U45:U46"/>
    <mergeCell ref="V45:V46"/>
    <mergeCell ref="W45:W46"/>
    <mergeCell ref="X45:X46"/>
    <mergeCell ref="Y45:Y46"/>
    <mergeCell ref="Z45:Z46"/>
    <mergeCell ref="AA45:AA46"/>
    <mergeCell ref="AB45:AB46"/>
    <mergeCell ref="AC45:AC46"/>
    <mergeCell ref="AD45:AD46"/>
    <mergeCell ref="AE45:AE46"/>
    <mergeCell ref="AF45:AF46"/>
    <mergeCell ref="AG45:AG46"/>
    <mergeCell ref="AH45:AH46"/>
    <mergeCell ref="AI45:AI46"/>
    <mergeCell ref="AS45:AS46"/>
    <mergeCell ref="AT45:AT46"/>
    <mergeCell ref="AU45:AU46"/>
    <mergeCell ref="AV45:AV46"/>
    <mergeCell ref="AW45:AW46"/>
    <mergeCell ref="AX45:AX46"/>
    <mergeCell ref="AY45:AY46"/>
    <mergeCell ref="AZ45:AZ46"/>
    <mergeCell ref="BA45:BA46"/>
    <mergeCell ref="BB45:BB46"/>
    <mergeCell ref="BC45:BC46"/>
    <mergeCell ref="BD45:BD46"/>
    <mergeCell ref="BE45:BE46"/>
    <mergeCell ref="CX45:CX46"/>
    <mergeCell ref="CY45:CY46"/>
    <mergeCell ref="BF45:BF46"/>
    <mergeCell ref="BG45:BG46"/>
    <mergeCell ref="BH45:BH46"/>
    <mergeCell ref="BI45:BI46"/>
    <mergeCell ref="BJ45:BJ46"/>
    <mergeCell ref="BK45:BK46"/>
    <mergeCell ref="BL45:BL46"/>
    <mergeCell ref="BM45:BM46"/>
    <mergeCell ref="BN45:BN46"/>
    <mergeCell ref="BO45:BO46"/>
    <mergeCell ref="BP45:BP46"/>
    <mergeCell ref="BQ45:BQ46"/>
    <mergeCell ref="BR45:BR46"/>
    <mergeCell ref="BS45:BS46"/>
    <mergeCell ref="BT45:BT46"/>
    <mergeCell ref="BU45:BU46"/>
    <mergeCell ref="BV45:BV46"/>
    <mergeCell ref="CC45:CC46"/>
    <mergeCell ref="CD45:CD46"/>
    <mergeCell ref="CE45:CE46"/>
    <mergeCell ref="EB45:EB46"/>
    <mergeCell ref="EC45:EC46"/>
    <mergeCell ref="ED45:ED46"/>
    <mergeCell ref="EE45:EE46"/>
    <mergeCell ref="EF45:EF46"/>
    <mergeCell ref="EG45:EG46"/>
    <mergeCell ref="EH45:EH46"/>
    <mergeCell ref="EI45:EI46"/>
    <mergeCell ref="EJ45:EJ46"/>
    <mergeCell ref="EK45:EK46"/>
    <mergeCell ref="EL45:EL46"/>
    <mergeCell ref="EM45:EM46"/>
    <mergeCell ref="EN45:EN46"/>
    <mergeCell ref="EO45:EO46"/>
    <mergeCell ref="EP45:EP46"/>
    <mergeCell ref="CZ45:CZ46"/>
    <mergeCell ref="DA45:DA46"/>
    <mergeCell ref="DB45:DB46"/>
    <mergeCell ref="DC45:DC46"/>
    <mergeCell ref="DD45:DD46"/>
    <mergeCell ref="DF45:DF46"/>
    <mergeCell ref="DG45:DG46"/>
    <mergeCell ref="DH45:DH46"/>
    <mergeCell ref="DI45:DI46"/>
    <mergeCell ref="DJ45:DJ46"/>
    <mergeCell ref="DK45:DK46"/>
    <mergeCell ref="DL45:DL46"/>
    <mergeCell ref="DM45:DM46"/>
    <mergeCell ref="DN45:DN46"/>
    <mergeCell ref="DO45:DO46"/>
    <mergeCell ref="DP45:DP46"/>
    <mergeCell ref="DQ45:DQ46"/>
    <mergeCell ref="X75:X76"/>
    <mergeCell ref="Y75:Y76"/>
    <mergeCell ref="AB75:AB76"/>
    <mergeCell ref="AC75:AC76"/>
    <mergeCell ref="AD75:AD76"/>
    <mergeCell ref="AE75:AE76"/>
    <mergeCell ref="AL75:AL76"/>
    <mergeCell ref="AM75:AM76"/>
    <mergeCell ref="AN75:AN76"/>
    <mergeCell ref="AO75:AO76"/>
    <mergeCell ref="AP75:AP76"/>
    <mergeCell ref="AQ75:AQ76"/>
    <mergeCell ref="AR75:AR76"/>
    <mergeCell ref="AS75:AS76"/>
    <mergeCell ref="AT75:AT76"/>
    <mergeCell ref="DZ45:DZ46"/>
    <mergeCell ref="EA45:EA46"/>
    <mergeCell ref="BW45:BW46"/>
    <mergeCell ref="BX45:BX46"/>
    <mergeCell ref="BY45:BY46"/>
    <mergeCell ref="BZ45:BZ46"/>
    <mergeCell ref="CB45:CB46"/>
    <mergeCell ref="CN45:CN46"/>
    <mergeCell ref="CO45:CO46"/>
    <mergeCell ref="CP45:CP46"/>
    <mergeCell ref="CQ45:CQ46"/>
    <mergeCell ref="CR45:CR46"/>
    <mergeCell ref="CS45:CS46"/>
    <mergeCell ref="CT45:CT46"/>
    <mergeCell ref="CU45:CU46"/>
    <mergeCell ref="CV45:CV46"/>
    <mergeCell ref="CW45:CW46"/>
    <mergeCell ref="BP75:BP76"/>
    <mergeCell ref="BQ75:BQ76"/>
    <mergeCell ref="BR75:BR76"/>
    <mergeCell ref="BS75:BS76"/>
    <mergeCell ref="BT75:BT76"/>
    <mergeCell ref="BU75:BU76"/>
    <mergeCell ref="BV75:BV76"/>
    <mergeCell ref="BW75:BW76"/>
    <mergeCell ref="BX75:BX76"/>
    <mergeCell ref="BY75:BY76"/>
    <mergeCell ref="BZ75:BZ76"/>
    <mergeCell ref="CA75:CA76"/>
    <mergeCell ref="CB75:CB76"/>
    <mergeCell ref="CC75:CC76"/>
    <mergeCell ref="EQ45:EQ46"/>
    <mergeCell ref="H75:H76"/>
    <mergeCell ref="I75:I76"/>
    <mergeCell ref="J75:J76"/>
    <mergeCell ref="K75:K76"/>
    <mergeCell ref="L75:L76"/>
    <mergeCell ref="M75:M76"/>
    <mergeCell ref="N75:N76"/>
    <mergeCell ref="O75:O76"/>
    <mergeCell ref="P75:P76"/>
    <mergeCell ref="Q75:Q76"/>
    <mergeCell ref="R75:R76"/>
    <mergeCell ref="S75:S76"/>
    <mergeCell ref="T75:T76"/>
    <mergeCell ref="U75:U76"/>
    <mergeCell ref="V75:V76"/>
    <mergeCell ref="W75:W76"/>
    <mergeCell ref="BJ75:BJ76"/>
    <mergeCell ref="BK75:BK76"/>
    <mergeCell ref="BL75:BL76"/>
    <mergeCell ref="BM75:BM76"/>
    <mergeCell ref="DH75:DH76"/>
    <mergeCell ref="DI75:DI76"/>
    <mergeCell ref="DJ75:DJ76"/>
    <mergeCell ref="DK75:DK76"/>
    <mergeCell ref="DL75:DL76"/>
    <mergeCell ref="DM75:DM76"/>
    <mergeCell ref="DN75:DN76"/>
    <mergeCell ref="DO75:DO76"/>
    <mergeCell ref="DP75:DP76"/>
    <mergeCell ref="DQ75:DQ76"/>
    <mergeCell ref="DR75:DR76"/>
    <mergeCell ref="AU75:AU76"/>
    <mergeCell ref="AV75:AV76"/>
    <mergeCell ref="AW75:AW76"/>
    <mergeCell ref="AX75:AX76"/>
    <mergeCell ref="AY75:AY76"/>
    <mergeCell ref="AZ75:AZ76"/>
    <mergeCell ref="BA75:BA76"/>
    <mergeCell ref="BB75:BB76"/>
    <mergeCell ref="BC75:BC76"/>
    <mergeCell ref="BD75:BD76"/>
    <mergeCell ref="BE75:BE76"/>
    <mergeCell ref="BF75:BF76"/>
    <mergeCell ref="BG75:BG76"/>
    <mergeCell ref="BH75:BH76"/>
    <mergeCell ref="BI75:BI76"/>
    <mergeCell ref="DC75:DC76"/>
    <mergeCell ref="DD75:DD76"/>
    <mergeCell ref="CN75:CN76"/>
    <mergeCell ref="CS75:CS76"/>
    <mergeCell ref="CT75:CT76"/>
    <mergeCell ref="CU75:CU76"/>
    <mergeCell ref="CV75:CV76"/>
    <mergeCell ref="CW75:CW76"/>
    <mergeCell ref="CX75:CX76"/>
    <mergeCell ref="CY75:CY76"/>
    <mergeCell ref="CZ75:CZ76"/>
    <mergeCell ref="DA75:DA76"/>
    <mergeCell ref="DB75:DB76"/>
    <mergeCell ref="CD75:CD76"/>
    <mergeCell ref="CE75:CE76"/>
    <mergeCell ref="EV103:EV107"/>
    <mergeCell ref="EW103:EW107"/>
    <mergeCell ref="EX103:EX107"/>
    <mergeCell ref="EY103:EY107"/>
    <mergeCell ref="EZ103:EZ107"/>
    <mergeCell ref="EP99:EP100"/>
    <mergeCell ref="EQ99:EQ100"/>
    <mergeCell ref="ER99:ER100"/>
    <mergeCell ref="ES99:ES100"/>
    <mergeCell ref="ET99:ET100"/>
    <mergeCell ref="DM99:DM100"/>
    <mergeCell ref="DN99:DN100"/>
    <mergeCell ref="DO99:DO100"/>
    <mergeCell ref="DP99:DP100"/>
    <mergeCell ref="DQ99:DQ100"/>
    <mergeCell ref="DR99:DR100"/>
    <mergeCell ref="DS99:DS100"/>
    <mergeCell ref="DT99:DT100"/>
    <mergeCell ref="DU99:DU100"/>
    <mergeCell ref="DV99:DV100"/>
    <mergeCell ref="FA103:FA107"/>
    <mergeCell ref="DS75:DS76"/>
    <mergeCell ref="DT75:DT76"/>
    <mergeCell ref="DU75:DU76"/>
    <mergeCell ref="DV75:DV76"/>
    <mergeCell ref="DW75:DW76"/>
    <mergeCell ref="DX75:DX76"/>
    <mergeCell ref="DY75:DY76"/>
    <mergeCell ref="DZ75:DZ76"/>
    <mergeCell ref="EA75:EA76"/>
    <mergeCell ref="EB75:EB76"/>
    <mergeCell ref="EC75:EC76"/>
    <mergeCell ref="ED75:ED76"/>
    <mergeCell ref="EE75:EE76"/>
    <mergeCell ref="EF75:EF76"/>
    <mergeCell ref="EG75:EG76"/>
    <mergeCell ref="EH75:EH76"/>
    <mergeCell ref="EU99:EU100"/>
    <mergeCell ref="EV99:EV100"/>
    <mergeCell ref="EW99:EW100"/>
    <mergeCell ref="EX99:EX100"/>
    <mergeCell ref="EY99:EY100"/>
    <mergeCell ref="EZ99:EZ100"/>
    <mergeCell ref="FA99:FA100"/>
    <mergeCell ref="EM99:EM100"/>
    <mergeCell ref="EN99:EN100"/>
    <mergeCell ref="EO99:EO100"/>
    <mergeCell ref="DW99:DW100"/>
    <mergeCell ref="DX99:DX100"/>
    <mergeCell ref="DY99:DY100"/>
    <mergeCell ref="DZ99:DZ100"/>
    <mergeCell ref="EA99:EA100"/>
  </mergeCells>
  <conditionalFormatting sqref="G108 I108 K108 M108 O108 Q108 S108 U108 W108 Y108 AA108 AC108 AE108 AG108 AI108 AK108 AM108 AO108 AQ108 AS108 AU108 AW108 AY108 BA108 BC108 BE108 BG108 BI108 BK108 BM108 BO108 BQ108 BS108 BU108 BW108 BY108 CA108 CC108 CE108 CG108 CI108 CK108 CM108 CO108 CQ108 CS108 CU108 CW108 CY108 DA108 DC108 DE108 DG108 DI108 DK108 DM108 DO108 DQ108 DS108 DU108 DW108 DY108 EA108 EC108 EE108 EG108 EI108 EK108 EM108 EO108 EQ108 ES108 EU108 EW108 EY108 FA108">
    <cfRule type="cellIs" dxfId="4" priority="1" stopIfTrue="1" operator="lessThan">
      <formula>50</formula>
    </cfRule>
    <cfRule type="cellIs" dxfId="3" priority="3" stopIfTrue="1" operator="greaterThanOrEqual">
      <formula>90</formula>
    </cfRule>
    <cfRule type="cellIs" dxfId="2" priority="4" stopIfTrue="1" operator="greaterThanOrEqual">
      <formula>80</formula>
    </cfRule>
    <cfRule type="cellIs" dxfId="1" priority="5" stopIfTrue="1" operator="between">
      <formula>70</formula>
      <formula>80</formula>
    </cfRule>
    <cfRule type="cellIs" dxfId="0" priority="6" stopIfTrue="1" operator="between">
      <formula>50</formula>
      <formula>70</formula>
    </cfRule>
  </conditionalFormatting>
  <hyperlinks>
    <hyperlink ref="B17" r:id="rId1" display="consultantplus://offline/ref=E86D279A4A2789823C47D4255CFD06FD27FF525B0E41551088CE0A02AAAFBBA07295FDCFCA1D3C7EsA3DK"/>
    <hyperlink ref="B18" r:id="rId2" display="consultantplus://offline/ref=E86D279A4A2789823C47D4255CFD06FD27FF525B0E41551088CE0A02AAAFBBA07295FDCFCA1D3C7EsA3DK"/>
    <hyperlink ref="B25" r:id="rId3" display="consultantplus://offline/ref=E86D279A4A2789823C47D4255CFD06FD27FF525B0E41551088CE0A02AAsA3FK"/>
  </hyperlinks>
  <pageMargins left="0.7" right="0.7" top="0.75" bottom="0.75" header="0.3" footer="0.3"/>
  <pageSetup paperSize="9" orientation="portrait" horizontalDpi="180" verticalDpi="180" r:id="rId4"/>
</worksheet>
</file>

<file path=xl/worksheets/sheet2.xml><?xml version="1.0" encoding="utf-8"?>
<worksheet xmlns="http://schemas.openxmlformats.org/spreadsheetml/2006/main" xmlns:r="http://schemas.openxmlformats.org/officeDocument/2006/relationships">
  <sheetPr>
    <pageSetUpPr fitToPage="1"/>
  </sheetPr>
  <dimension ref="A1:D85"/>
  <sheetViews>
    <sheetView tabSelected="1" workbookViewId="0">
      <selection activeCell="C91" sqref="C91"/>
    </sheetView>
  </sheetViews>
  <sheetFormatPr defaultRowHeight="15"/>
  <cols>
    <col min="1" max="1" width="5.5703125" style="41" customWidth="1"/>
    <col min="2" max="2" width="8.85546875" customWidth="1"/>
    <col min="3" max="3" width="67.85546875" customWidth="1"/>
    <col min="4" max="4" width="23.42578125" customWidth="1"/>
  </cols>
  <sheetData>
    <row r="1" spans="1:4" ht="58.5" customHeight="1">
      <c r="B1" s="76" t="s">
        <v>341</v>
      </c>
      <c r="C1" s="77"/>
      <c r="D1" s="78"/>
    </row>
    <row r="2" spans="1:4" ht="30" customHeight="1">
      <c r="A2" s="12" t="s">
        <v>182</v>
      </c>
      <c r="B2" s="37" t="s">
        <v>342</v>
      </c>
      <c r="C2" s="16" t="s">
        <v>20</v>
      </c>
      <c r="D2" s="17" t="s">
        <v>183</v>
      </c>
    </row>
    <row r="3" spans="1:4" ht="33.75" customHeight="1">
      <c r="A3" s="12">
        <v>1</v>
      </c>
      <c r="B3" s="12">
        <v>46</v>
      </c>
      <c r="C3" s="9" t="s">
        <v>154</v>
      </c>
      <c r="D3" s="44">
        <v>84.27</v>
      </c>
    </row>
    <row r="4" spans="1:4" ht="34.5" customHeight="1">
      <c r="A4" s="12">
        <v>2</v>
      </c>
      <c r="B4" s="12">
        <v>31</v>
      </c>
      <c r="C4" s="9" t="s">
        <v>95</v>
      </c>
      <c r="D4" s="44">
        <v>80.69</v>
      </c>
    </row>
    <row r="5" spans="1:4" ht="34.5" customHeight="1">
      <c r="A5" s="12">
        <v>3</v>
      </c>
      <c r="B5" s="12">
        <v>69</v>
      </c>
      <c r="C5" s="9" t="s">
        <v>41</v>
      </c>
      <c r="D5" s="14">
        <v>77.989999999999995</v>
      </c>
    </row>
    <row r="6" spans="1:4" ht="34.5" customHeight="1">
      <c r="A6" s="12">
        <v>4</v>
      </c>
      <c r="B6" s="12">
        <v>17</v>
      </c>
      <c r="C6" s="10" t="s">
        <v>123</v>
      </c>
      <c r="D6" s="14">
        <v>73.56</v>
      </c>
    </row>
    <row r="7" spans="1:4" ht="34.5" customHeight="1">
      <c r="A7" s="12">
        <v>5</v>
      </c>
      <c r="B7" s="12">
        <v>2</v>
      </c>
      <c r="C7" s="9" t="s">
        <v>120</v>
      </c>
      <c r="D7" s="13">
        <v>65</v>
      </c>
    </row>
    <row r="8" spans="1:4" ht="34.5" customHeight="1">
      <c r="A8" s="12">
        <v>6</v>
      </c>
      <c r="B8" s="12">
        <v>3</v>
      </c>
      <c r="C8" s="9" t="s">
        <v>121</v>
      </c>
      <c r="D8" s="13">
        <v>65</v>
      </c>
    </row>
    <row r="9" spans="1:4" ht="34.5" customHeight="1">
      <c r="A9" s="12">
        <v>7</v>
      </c>
      <c r="B9" s="12">
        <v>4</v>
      </c>
      <c r="C9" s="9" t="s">
        <v>122</v>
      </c>
      <c r="D9" s="13">
        <v>65</v>
      </c>
    </row>
    <row r="10" spans="1:4" ht="23.25" customHeight="1">
      <c r="A10" s="12">
        <v>8</v>
      </c>
      <c r="B10" s="12">
        <v>5</v>
      </c>
      <c r="C10" s="9" t="s">
        <v>125</v>
      </c>
      <c r="D10" s="13">
        <v>65</v>
      </c>
    </row>
    <row r="11" spans="1:4" ht="18" customHeight="1">
      <c r="A11" s="12">
        <v>9</v>
      </c>
      <c r="B11" s="12">
        <v>6</v>
      </c>
      <c r="C11" s="9" t="s">
        <v>126</v>
      </c>
      <c r="D11" s="13">
        <v>65</v>
      </c>
    </row>
    <row r="12" spans="1:4" ht="21.75" customHeight="1">
      <c r="A12" s="12">
        <v>10</v>
      </c>
      <c r="B12" s="12">
        <v>7</v>
      </c>
      <c r="C12" s="9" t="s">
        <v>127</v>
      </c>
      <c r="D12" s="13">
        <v>65</v>
      </c>
    </row>
    <row r="13" spans="1:4" ht="23.25" customHeight="1">
      <c r="A13" s="12">
        <v>11</v>
      </c>
      <c r="B13" s="12">
        <v>8</v>
      </c>
      <c r="C13" s="9" t="s">
        <v>128</v>
      </c>
      <c r="D13" s="13">
        <v>65</v>
      </c>
    </row>
    <row r="14" spans="1:4" ht="24" customHeight="1">
      <c r="A14" s="12">
        <v>12</v>
      </c>
      <c r="B14" s="12">
        <v>9</v>
      </c>
      <c r="C14" s="9" t="s">
        <v>129</v>
      </c>
      <c r="D14" s="13">
        <v>65</v>
      </c>
    </row>
    <row r="15" spans="1:4" ht="34.5" customHeight="1">
      <c r="A15" s="12">
        <v>13</v>
      </c>
      <c r="B15" s="12">
        <v>10</v>
      </c>
      <c r="C15" s="9" t="s">
        <v>130</v>
      </c>
      <c r="D15" s="13">
        <v>65</v>
      </c>
    </row>
    <row r="16" spans="1:4" ht="34.5" customHeight="1">
      <c r="A16" s="12">
        <v>14</v>
      </c>
      <c r="B16" s="12">
        <v>11</v>
      </c>
      <c r="C16" s="9" t="s">
        <v>131</v>
      </c>
      <c r="D16" s="13">
        <v>65</v>
      </c>
    </row>
    <row r="17" spans="1:4" ht="25.5" customHeight="1">
      <c r="A17" s="12">
        <v>15</v>
      </c>
      <c r="B17" s="12">
        <v>12</v>
      </c>
      <c r="C17" s="9" t="s">
        <v>132</v>
      </c>
      <c r="D17" s="13">
        <v>65</v>
      </c>
    </row>
    <row r="18" spans="1:4" ht="34.5" customHeight="1">
      <c r="A18" s="12">
        <v>16</v>
      </c>
      <c r="B18" s="12">
        <v>14</v>
      </c>
      <c r="C18" s="9" t="s">
        <v>134</v>
      </c>
      <c r="D18" s="13">
        <v>65</v>
      </c>
    </row>
    <row r="19" spans="1:4" ht="34.5" customHeight="1">
      <c r="A19" s="12">
        <v>17</v>
      </c>
      <c r="B19" s="12">
        <v>15</v>
      </c>
      <c r="C19" s="9" t="s">
        <v>135</v>
      </c>
      <c r="D19" s="13">
        <v>65</v>
      </c>
    </row>
    <row r="20" spans="1:4" ht="34.5" customHeight="1">
      <c r="A20" s="12">
        <v>18</v>
      </c>
      <c r="B20" s="12">
        <v>16</v>
      </c>
      <c r="C20" s="9" t="s">
        <v>136</v>
      </c>
      <c r="D20" s="13">
        <v>65</v>
      </c>
    </row>
    <row r="21" spans="1:4" ht="34.5" customHeight="1">
      <c r="A21" s="12">
        <v>19</v>
      </c>
      <c r="B21" s="12">
        <v>18</v>
      </c>
      <c r="C21" s="10" t="s">
        <v>124</v>
      </c>
      <c r="D21" s="13">
        <v>65</v>
      </c>
    </row>
    <row r="22" spans="1:4" ht="20.25" customHeight="1">
      <c r="A22" s="12">
        <v>20</v>
      </c>
      <c r="B22" s="12">
        <v>19</v>
      </c>
      <c r="C22" s="9" t="s">
        <v>137</v>
      </c>
      <c r="D22" s="13">
        <v>65</v>
      </c>
    </row>
    <row r="23" spans="1:4" ht="18.75" customHeight="1">
      <c r="A23" s="12">
        <v>21</v>
      </c>
      <c r="B23" s="12">
        <v>20</v>
      </c>
      <c r="C23" s="9" t="s">
        <v>138</v>
      </c>
      <c r="D23" s="13">
        <v>65</v>
      </c>
    </row>
    <row r="24" spans="1:4" ht="21.75" customHeight="1">
      <c r="A24" s="12">
        <v>22</v>
      </c>
      <c r="B24" s="12">
        <v>34</v>
      </c>
      <c r="C24" s="9" t="s">
        <v>148</v>
      </c>
      <c r="D24" s="13">
        <v>65</v>
      </c>
    </row>
    <row r="25" spans="1:4" ht="22.5" customHeight="1">
      <c r="A25" s="12">
        <v>23</v>
      </c>
      <c r="B25" s="12">
        <v>40</v>
      </c>
      <c r="C25" s="9" t="s">
        <v>108</v>
      </c>
      <c r="D25" s="13">
        <v>65</v>
      </c>
    </row>
    <row r="26" spans="1:4" ht="22.5" customHeight="1">
      <c r="A26" s="12">
        <v>24</v>
      </c>
      <c r="B26" s="12">
        <v>41</v>
      </c>
      <c r="C26" s="9" t="s">
        <v>152</v>
      </c>
      <c r="D26" s="13">
        <v>65</v>
      </c>
    </row>
    <row r="27" spans="1:4" ht="19.5" customHeight="1">
      <c r="A27" s="12">
        <v>25</v>
      </c>
      <c r="B27" s="12">
        <v>49</v>
      </c>
      <c r="C27" s="9" t="s">
        <v>158</v>
      </c>
      <c r="D27" s="13">
        <v>65</v>
      </c>
    </row>
    <row r="28" spans="1:4" ht="19.5" customHeight="1">
      <c r="A28" s="12">
        <v>26</v>
      </c>
      <c r="B28" s="12">
        <v>50</v>
      </c>
      <c r="C28" s="9" t="s">
        <v>159</v>
      </c>
      <c r="D28" s="13">
        <v>65</v>
      </c>
    </row>
    <row r="29" spans="1:4" ht="21" customHeight="1">
      <c r="A29" s="12">
        <v>27</v>
      </c>
      <c r="B29" s="12">
        <v>67</v>
      </c>
      <c r="C29" s="9" t="s">
        <v>175</v>
      </c>
      <c r="D29" s="13">
        <v>65</v>
      </c>
    </row>
    <row r="30" spans="1:4" ht="20.25" customHeight="1">
      <c r="A30" s="12">
        <v>28</v>
      </c>
      <c r="B30" s="12">
        <v>68</v>
      </c>
      <c r="C30" s="9" t="s">
        <v>176</v>
      </c>
      <c r="D30" s="13">
        <v>65</v>
      </c>
    </row>
    <row r="31" spans="1:4" ht="21.75" customHeight="1">
      <c r="A31" s="12">
        <v>29</v>
      </c>
      <c r="B31" s="12">
        <v>13</v>
      </c>
      <c r="C31" s="9" t="s">
        <v>133</v>
      </c>
      <c r="D31" s="13">
        <v>65</v>
      </c>
    </row>
    <row r="32" spans="1:4" ht="18" customHeight="1">
      <c r="A32" s="12">
        <v>30</v>
      </c>
      <c r="B32" s="12">
        <v>21</v>
      </c>
      <c r="C32" s="9" t="s">
        <v>139</v>
      </c>
      <c r="D32" s="13">
        <v>65</v>
      </c>
    </row>
    <row r="33" spans="1:4" ht="20.25" customHeight="1">
      <c r="A33" s="12">
        <v>31</v>
      </c>
      <c r="B33" s="12">
        <v>22</v>
      </c>
      <c r="C33" s="9" t="s">
        <v>140</v>
      </c>
      <c r="D33" s="13">
        <v>65</v>
      </c>
    </row>
    <row r="34" spans="1:4" ht="21" customHeight="1">
      <c r="A34" s="12">
        <v>32</v>
      </c>
      <c r="B34" s="12">
        <v>23</v>
      </c>
      <c r="C34" s="9" t="s">
        <v>141</v>
      </c>
      <c r="D34" s="13">
        <v>65</v>
      </c>
    </row>
    <row r="35" spans="1:4" ht="21" customHeight="1">
      <c r="A35" s="12">
        <v>33</v>
      </c>
      <c r="B35" s="12">
        <v>24</v>
      </c>
      <c r="C35" s="9" t="s">
        <v>142</v>
      </c>
      <c r="D35" s="13">
        <v>65</v>
      </c>
    </row>
    <row r="36" spans="1:4" ht="18.75" customHeight="1">
      <c r="A36" s="12">
        <v>34</v>
      </c>
      <c r="B36" s="12">
        <v>25</v>
      </c>
      <c r="C36" s="9" t="s">
        <v>143</v>
      </c>
      <c r="D36" s="13">
        <v>65</v>
      </c>
    </row>
    <row r="37" spans="1:4" ht="17.25" customHeight="1">
      <c r="A37" s="12">
        <v>35</v>
      </c>
      <c r="B37" s="12">
        <v>26</v>
      </c>
      <c r="C37" s="9" t="s">
        <v>144</v>
      </c>
      <c r="D37" s="13">
        <v>65</v>
      </c>
    </row>
    <row r="38" spans="1:4" ht="18.75" customHeight="1">
      <c r="A38" s="12">
        <v>36</v>
      </c>
      <c r="B38" s="12">
        <v>27</v>
      </c>
      <c r="C38" s="9" t="s">
        <v>145</v>
      </c>
      <c r="D38" s="13">
        <v>65</v>
      </c>
    </row>
    <row r="39" spans="1:4" ht="20.25" customHeight="1">
      <c r="A39" s="12">
        <v>37</v>
      </c>
      <c r="B39" s="12">
        <v>28</v>
      </c>
      <c r="C39" s="9" t="s">
        <v>92</v>
      </c>
      <c r="D39" s="13">
        <v>65</v>
      </c>
    </row>
    <row r="40" spans="1:4" ht="22.5" customHeight="1">
      <c r="A40" s="12">
        <v>38</v>
      </c>
      <c r="B40" s="12">
        <v>29</v>
      </c>
      <c r="C40" s="9" t="s">
        <v>93</v>
      </c>
      <c r="D40" s="13">
        <v>65</v>
      </c>
    </row>
    <row r="41" spans="1:4" ht="21" customHeight="1">
      <c r="A41" s="12">
        <v>39</v>
      </c>
      <c r="B41" s="12">
        <v>30</v>
      </c>
      <c r="C41" s="9" t="s">
        <v>94</v>
      </c>
      <c r="D41" s="13">
        <v>65</v>
      </c>
    </row>
    <row r="42" spans="1:4" ht="18" customHeight="1">
      <c r="A42" s="12">
        <v>40</v>
      </c>
      <c r="B42" s="12">
        <v>32</v>
      </c>
      <c r="C42" s="9" t="s">
        <v>146</v>
      </c>
      <c r="D42" s="13">
        <v>65</v>
      </c>
    </row>
    <row r="43" spans="1:4" ht="20.25" customHeight="1">
      <c r="A43" s="12">
        <v>41</v>
      </c>
      <c r="B43" s="12">
        <v>33</v>
      </c>
      <c r="C43" s="9" t="s">
        <v>147</v>
      </c>
      <c r="D43" s="13">
        <v>65</v>
      </c>
    </row>
    <row r="44" spans="1:4" ht="21" customHeight="1">
      <c r="A44" s="12">
        <v>42</v>
      </c>
      <c r="B44" s="12">
        <v>35</v>
      </c>
      <c r="C44" s="9" t="s">
        <v>149</v>
      </c>
      <c r="D44" s="13">
        <v>65</v>
      </c>
    </row>
    <row r="45" spans="1:4" ht="24" customHeight="1">
      <c r="A45" s="12">
        <v>43</v>
      </c>
      <c r="B45" s="12">
        <v>36</v>
      </c>
      <c r="C45" s="9" t="s">
        <v>150</v>
      </c>
      <c r="D45" s="13">
        <v>65</v>
      </c>
    </row>
    <row r="46" spans="1:4" ht="20.25" customHeight="1">
      <c r="A46" s="12">
        <v>44</v>
      </c>
      <c r="B46" s="12">
        <v>37</v>
      </c>
      <c r="C46" s="9" t="s">
        <v>101</v>
      </c>
      <c r="D46" s="13">
        <v>65</v>
      </c>
    </row>
    <row r="47" spans="1:4" ht="22.5" customHeight="1">
      <c r="A47" s="12">
        <v>45</v>
      </c>
      <c r="B47" s="12">
        <v>38</v>
      </c>
      <c r="C47" s="9" t="s">
        <v>102</v>
      </c>
      <c r="D47" s="13">
        <v>65</v>
      </c>
    </row>
    <row r="48" spans="1:4" ht="21.75" customHeight="1">
      <c r="A48" s="12">
        <v>46</v>
      </c>
      <c r="B48" s="12">
        <v>39</v>
      </c>
      <c r="C48" s="9" t="s">
        <v>151</v>
      </c>
      <c r="D48" s="13">
        <v>65</v>
      </c>
    </row>
    <row r="49" spans="1:4" ht="20.25" customHeight="1">
      <c r="A49" s="12">
        <v>47</v>
      </c>
      <c r="B49" s="12">
        <v>42</v>
      </c>
      <c r="C49" s="9" t="s">
        <v>180</v>
      </c>
      <c r="D49" s="13">
        <v>65</v>
      </c>
    </row>
    <row r="50" spans="1:4" ht="21" customHeight="1">
      <c r="A50" s="12">
        <v>48</v>
      </c>
      <c r="B50" s="12">
        <v>43</v>
      </c>
      <c r="C50" s="9" t="s">
        <v>106</v>
      </c>
      <c r="D50" s="13">
        <v>65</v>
      </c>
    </row>
    <row r="51" spans="1:4" ht="20.25" customHeight="1">
      <c r="A51" s="12">
        <v>49</v>
      </c>
      <c r="B51" s="12">
        <v>44</v>
      </c>
      <c r="C51" s="9" t="s">
        <v>107</v>
      </c>
      <c r="D51" s="13">
        <v>65</v>
      </c>
    </row>
    <row r="52" spans="1:4" ht="18.75" customHeight="1">
      <c r="A52" s="12">
        <v>50</v>
      </c>
      <c r="B52" s="12">
        <v>47</v>
      </c>
      <c r="C52" s="9" t="s">
        <v>155</v>
      </c>
      <c r="D52" s="13">
        <v>65</v>
      </c>
    </row>
    <row r="53" spans="1:4" ht="19.5" customHeight="1">
      <c r="A53" s="12">
        <v>51</v>
      </c>
      <c r="B53" s="12">
        <v>48</v>
      </c>
      <c r="C53" s="9" t="s">
        <v>156</v>
      </c>
      <c r="D53" s="13">
        <v>65</v>
      </c>
    </row>
    <row r="54" spans="1:4" ht="18.75" customHeight="1">
      <c r="A54" s="12">
        <v>52</v>
      </c>
      <c r="B54" s="12">
        <v>51</v>
      </c>
      <c r="C54" s="9" t="s">
        <v>160</v>
      </c>
      <c r="D54" s="13">
        <v>65</v>
      </c>
    </row>
    <row r="55" spans="1:4" ht="22.5" customHeight="1">
      <c r="A55" s="12">
        <v>53</v>
      </c>
      <c r="B55" s="12">
        <v>52</v>
      </c>
      <c r="C55" s="9" t="s">
        <v>161</v>
      </c>
      <c r="D55" s="13">
        <v>65</v>
      </c>
    </row>
    <row r="56" spans="1:4" ht="20.25" customHeight="1">
      <c r="A56" s="12">
        <v>54</v>
      </c>
      <c r="B56" s="12">
        <v>53</v>
      </c>
      <c r="C56" s="9" t="s">
        <v>162</v>
      </c>
      <c r="D56" s="13">
        <v>65</v>
      </c>
    </row>
    <row r="57" spans="1:4" ht="17.25" customHeight="1">
      <c r="A57" s="12">
        <v>55</v>
      </c>
      <c r="B57" s="12">
        <v>54</v>
      </c>
      <c r="C57" s="9" t="s">
        <v>163</v>
      </c>
      <c r="D57" s="13">
        <v>65</v>
      </c>
    </row>
    <row r="58" spans="1:4" ht="18.75" customHeight="1">
      <c r="A58" s="12">
        <v>56</v>
      </c>
      <c r="B58" s="12">
        <v>55</v>
      </c>
      <c r="C58" s="9" t="s">
        <v>164</v>
      </c>
      <c r="D58" s="13">
        <v>65</v>
      </c>
    </row>
    <row r="59" spans="1:4" s="11" customFormat="1" ht="21" customHeight="1">
      <c r="A59" s="12">
        <v>57</v>
      </c>
      <c r="B59" s="12">
        <v>56</v>
      </c>
      <c r="C59" s="10" t="s">
        <v>157</v>
      </c>
      <c r="D59" s="13">
        <v>65</v>
      </c>
    </row>
    <row r="60" spans="1:4" ht="21" customHeight="1">
      <c r="A60" s="12">
        <v>58</v>
      </c>
      <c r="B60" s="12">
        <v>57</v>
      </c>
      <c r="C60" s="9" t="s">
        <v>165</v>
      </c>
      <c r="D60" s="13">
        <v>65</v>
      </c>
    </row>
    <row r="61" spans="1:4" ht="22.5" customHeight="1">
      <c r="A61" s="12">
        <v>59</v>
      </c>
      <c r="B61" s="12">
        <v>58</v>
      </c>
      <c r="C61" s="9" t="s">
        <v>166</v>
      </c>
      <c r="D61" s="13">
        <v>65</v>
      </c>
    </row>
    <row r="62" spans="1:4" ht="21.75" customHeight="1">
      <c r="A62" s="12">
        <v>60</v>
      </c>
      <c r="B62" s="12">
        <v>59</v>
      </c>
      <c r="C62" s="9" t="s">
        <v>167</v>
      </c>
      <c r="D62" s="13">
        <v>65</v>
      </c>
    </row>
    <row r="63" spans="1:4" ht="22.5" customHeight="1">
      <c r="A63" s="12">
        <v>61</v>
      </c>
      <c r="B63" s="12">
        <v>60</v>
      </c>
      <c r="C63" s="9" t="s">
        <v>168</v>
      </c>
      <c r="D63" s="13">
        <v>65</v>
      </c>
    </row>
    <row r="64" spans="1:4" ht="21" customHeight="1">
      <c r="A64" s="12">
        <v>62</v>
      </c>
      <c r="B64" s="12">
        <v>61</v>
      </c>
      <c r="C64" s="9" t="s">
        <v>169</v>
      </c>
      <c r="D64" s="13">
        <v>65</v>
      </c>
    </row>
    <row r="65" spans="1:4" ht="19.5" customHeight="1">
      <c r="A65" s="12">
        <v>63</v>
      </c>
      <c r="B65" s="12">
        <v>62</v>
      </c>
      <c r="C65" s="9" t="s">
        <v>170</v>
      </c>
      <c r="D65" s="13">
        <v>65</v>
      </c>
    </row>
    <row r="66" spans="1:4" ht="20.25" customHeight="1">
      <c r="A66" s="12">
        <v>64</v>
      </c>
      <c r="B66" s="12">
        <v>63</v>
      </c>
      <c r="C66" s="9" t="s">
        <v>171</v>
      </c>
      <c r="D66" s="13">
        <v>65</v>
      </c>
    </row>
    <row r="67" spans="1:4" ht="18.75" customHeight="1">
      <c r="A67" s="12">
        <v>65</v>
      </c>
      <c r="B67" s="12">
        <v>64</v>
      </c>
      <c r="C67" s="9" t="s">
        <v>172</v>
      </c>
      <c r="D67" s="13">
        <v>65</v>
      </c>
    </row>
    <row r="68" spans="1:4" ht="18.75" customHeight="1">
      <c r="A68" s="12">
        <v>66</v>
      </c>
      <c r="B68" s="12">
        <v>65</v>
      </c>
      <c r="C68" s="9" t="s">
        <v>173</v>
      </c>
      <c r="D68" s="13">
        <v>65</v>
      </c>
    </row>
    <row r="69" spans="1:4" ht="19.5" customHeight="1">
      <c r="A69" s="12">
        <v>67</v>
      </c>
      <c r="B69" s="12">
        <v>66</v>
      </c>
      <c r="C69" s="9" t="s">
        <v>174</v>
      </c>
      <c r="D69" s="13">
        <v>65</v>
      </c>
    </row>
    <row r="70" spans="1:4" ht="20.25" customHeight="1">
      <c r="A70" s="12">
        <v>68</v>
      </c>
      <c r="B70" s="12">
        <v>71</v>
      </c>
      <c r="C70" s="9" t="s">
        <v>178</v>
      </c>
      <c r="D70" s="13">
        <v>65</v>
      </c>
    </row>
    <row r="71" spans="1:4" ht="23.25" customHeight="1">
      <c r="A71" s="12">
        <v>69</v>
      </c>
      <c r="B71" s="12">
        <v>72</v>
      </c>
      <c r="C71" s="9" t="s">
        <v>179</v>
      </c>
      <c r="D71" s="13">
        <v>65</v>
      </c>
    </row>
    <row r="72" spans="1:4" ht="19.5" customHeight="1">
      <c r="A72" s="12">
        <v>70</v>
      </c>
      <c r="B72" s="12">
        <v>1</v>
      </c>
      <c r="C72" s="9" t="s">
        <v>119</v>
      </c>
      <c r="D72" s="13">
        <v>55</v>
      </c>
    </row>
    <row r="73" spans="1:4" ht="23.25" customHeight="1">
      <c r="A73" s="12">
        <v>71</v>
      </c>
      <c r="B73" s="12">
        <v>45</v>
      </c>
      <c r="C73" s="9" t="s">
        <v>153</v>
      </c>
      <c r="D73" s="15">
        <v>45</v>
      </c>
    </row>
    <row r="74" spans="1:4" ht="22.5" customHeight="1">
      <c r="A74" s="12">
        <v>72</v>
      </c>
      <c r="B74" s="12">
        <v>70</v>
      </c>
      <c r="C74" s="9" t="s">
        <v>177</v>
      </c>
      <c r="D74" s="15">
        <v>45</v>
      </c>
    </row>
    <row r="75" spans="1:4" ht="21" customHeight="1">
      <c r="A75" s="12">
        <v>73</v>
      </c>
      <c r="B75" s="12">
        <v>73</v>
      </c>
      <c r="C75" s="9" t="s">
        <v>181</v>
      </c>
      <c r="D75" s="15">
        <v>45</v>
      </c>
    </row>
    <row r="77" spans="1:4" ht="18.75">
      <c r="C77" s="18" t="s">
        <v>184</v>
      </c>
      <c r="D77" s="19"/>
    </row>
    <row r="78" spans="1:4" ht="18.75">
      <c r="C78" s="18" t="s">
        <v>185</v>
      </c>
      <c r="D78" s="19"/>
    </row>
    <row r="79" spans="1:4" ht="18.75">
      <c r="C79" s="20"/>
      <c r="D79" s="19"/>
    </row>
    <row r="80" spans="1:4" ht="37.5">
      <c r="C80" s="21" t="s">
        <v>186</v>
      </c>
      <c r="D80" s="21" t="s">
        <v>187</v>
      </c>
    </row>
    <row r="81" spans="3:4" ht="18.75">
      <c r="C81" s="22" t="s">
        <v>188</v>
      </c>
      <c r="D81" s="21" t="s">
        <v>189</v>
      </c>
    </row>
    <row r="82" spans="3:4" ht="37.5">
      <c r="C82" s="23" t="s">
        <v>190</v>
      </c>
      <c r="D82" s="21" t="s">
        <v>191</v>
      </c>
    </row>
    <row r="83" spans="3:4" ht="37.5">
      <c r="C83" s="25" t="s">
        <v>192</v>
      </c>
      <c r="D83" s="21" t="s">
        <v>193</v>
      </c>
    </row>
    <row r="84" spans="3:4" ht="37.5">
      <c r="C84" s="24" t="s">
        <v>194</v>
      </c>
      <c r="D84" s="21" t="s">
        <v>195</v>
      </c>
    </row>
    <row r="85" spans="3:4" ht="37.5">
      <c r="C85" s="26" t="s">
        <v>196</v>
      </c>
      <c r="D85" s="21" t="s">
        <v>197</v>
      </c>
    </row>
  </sheetData>
  <sortState ref="B3:D75">
    <sortCondition descending="1" ref="D3:D75"/>
  </sortState>
  <mergeCells count="1">
    <mergeCell ref="B1:D1"/>
  </mergeCells>
  <pageMargins left="0.70866141732283472" right="0.70866141732283472" top="0.74803149606299213" bottom="0.74803149606299213" header="0.31496062992125984" footer="0.31496062992125984"/>
  <pageSetup paperSize="9" scale="82" fitToHeight="1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Оценка эффективности</vt:lpstr>
      <vt:lpstr>'Оценка эффективности'!Заголовки_для_печати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2019-05-14T05:24:46Z</dcterms:modified>
</cp:coreProperties>
</file>